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'CBS'!$A$1:$H$69</definedName>
    <definedName name="_xlnm.Print_Area" localSheetId="0">'CIS'!$A$1:$E$61</definedName>
    <definedName name="_xlnm.Print_Area" localSheetId="2">'CSCE'!$A$1:$I$40</definedName>
    <definedName name="_xlnm.Print_Area" localSheetId="4">'NTIFR'!$A$1:$J$241</definedName>
    <definedName name="_xlnm.Print_Area" localSheetId="3">'SUM CCF'!$A$1:$D$73</definedName>
    <definedName name="Print_Area_MI" localSheetId="1">'CBS'!$A$1:$I$67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<sst xmlns="http://schemas.openxmlformats.org/spreadsheetml/2006/main" count="442" uniqueCount="348">
  <si>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</si>
  <si>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</si>
  <si>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</si>
  <si>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</si>
  <si>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</si>
  <si>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</si>
  <si>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</si>
  <si>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</si>
  <si>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</si>
  <si>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</si>
  <si>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</si>
  <si>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</si>
  <si>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</si>
  <si>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</si>
  <si>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</si>
  <si>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</si>
  <si>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</si>
  <si>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</si>
  <si>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</si>
  <si>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</si>
  <si>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</si>
  <si>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</si>
  <si>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</si>
  <si>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</si>
  <si>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</si>
  <si>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</si>
  <si>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</si>
  <si>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</si>
  <si>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</si>
  <si>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</si>
  <si>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</si>
  <si>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</si>
  <si>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</si>
  <si>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</si>
  <si>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</si>
  <si>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</si>
  <si>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</si>
  <si>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</si>
  <si>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</si>
  <si>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</si>
  <si>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</si>
  <si>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</si>
  <si>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</si>
  <si>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</si>
  <si>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</si>
  <si>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</si>
  <si>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</si>
  <si>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</si>
  <si>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</si>
  <si>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</si>
  <si>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</si>
  <si>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</si>
  <si>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</si>
  <si>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</si>
  <si>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</si>
  <si>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</si>
  <si>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</si>
  <si>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</si>
  <si>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</si>
  <si>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</si>
  <si>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</si>
  <si>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</si>
  <si>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</si>
  <si>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</si>
  <si>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</si>
  <si>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</si>
  <si>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</si>
  <si>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</si>
  <si>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</si>
  <si>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</si>
  <si>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</si>
  <si>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</si>
  <si>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</si>
  <si>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</si>
  <si>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</si>
  <si>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</si>
  <si>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</si>
  <si>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</si>
  <si>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</si>
  <si>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</si>
  <si>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</si>
  <si>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</si>
  <si>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</si>
  <si>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</si>
  <si>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</si>
  <si>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</si>
  <si>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</si>
  <si>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</si>
  <si>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</si>
  <si>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</si>
  <si>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</si>
  <si>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</si>
  <si>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</si>
  <si>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</si>
  <si>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</si>
  <si>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</si>
  <si>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</si>
  <si>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</si>
  <si>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</si>
  <si>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</si>
  <si>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</si>
  <si>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</si>
  <si>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</si>
  <si>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</si>
  <si>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</si>
  <si>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</si>
  <si>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</si>
  <si>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</si>
  <si>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</si>
  <si>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Finance cost, net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</si>
  <si>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</si>
  <si>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</si>
  <si>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</si>
  <si>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</si>
  <si>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</si>
  <si>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</si>
  <si>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</si>
  <si>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</si>
  <si>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</si>
  <si>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</si>
  <si>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</si>
  <si>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</si>
  <si>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</si>
  <si>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</si>
  <si>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</si>
  <si>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</si>
  <si>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</si>
  <si>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</si>
  <si>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</si>
  <si>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</si>
  <si>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</si>
  <si>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</si>
  <si>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As at</t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</si>
  <si>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</si>
  <si>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</si>
  <si>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</si>
  <si>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</si>
  <si>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</si>
  <si>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</si>
  <si>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</si>
  <si>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</si>
  <si>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</si>
  <si>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</si>
  <si>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</si>
  <si>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</si>
  <si>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</si>
  <si>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</si>
  <si>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</si>
  <si>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</si>
  <si>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</si>
  <si>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</si>
  <si>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>Shah Alam High Court Civil Suit No: 22-76-2003</t>
  </si>
  <si>
    <t>Ooi Tse Lye (Plaintiff) -vs- Angel Wing (M) Sdn Bhd (Defendant) -vs- Lee Ching Kion (Third Party)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</si>
  <si>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</si>
  <si>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</si>
  <si>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</si>
  <si>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</si>
  <si>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</si>
  <si>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</si>
  <si>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</si>
  <si>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</si>
  <si>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</si>
  <si>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</si>
  <si>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</si>
  <si>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</si>
  <si>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</si>
  <si>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</si>
  <si>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</si>
  <si>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</si>
  <si>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</si>
  <si>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</si>
  <si>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</si>
  <si>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</si>
  <si>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</si>
  <si>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</si>
  <si>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</si>
  <si>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</si>
  <si>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</si>
  <si>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</si>
  <si>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</si>
  <si>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</si>
  <si>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</si>
  <si>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</si>
  <si>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</si>
  <si>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</si>
  <si>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</t>
  </si>
  <si>
    <t>Unaudited</t>
  </si>
  <si>
    <t>Earnings/(loss) per share (sen):</t>
  </si>
  <si>
    <t>Share options granted under ESOS</t>
  </si>
  <si>
    <t>Diluted EPS</t>
  </si>
  <si>
    <t>Basic EPS</t>
  </si>
  <si>
    <t>Discontinued operation</t>
  </si>
  <si>
    <t>Profit attributable to shareholders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</si>
  <si>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</si>
  <si>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</si>
  <si>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</si>
  <si>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</si>
  <si>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</si>
  <si>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</si>
  <si>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</si>
  <si>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</si>
  <si>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</si>
  <si>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Year to date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</si>
  <si>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</si>
  <si>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</si>
  <si>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</si>
  <si>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</si>
  <si>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</si>
  <si>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</si>
  <si>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</si>
  <si>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</si>
  <si>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</si>
  <si>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</si>
  <si>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</si>
  <si>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</si>
  <si>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</si>
  <si>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</si>
  <si>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Continuing operations</t>
  </si>
  <si>
    <t>Discontinued operations</t>
  </si>
  <si>
    <t>Net profit for the financial period</t>
  </si>
  <si>
    <t>INDIVIDUAL QUARTER</t>
  </si>
  <si>
    <t>CUMULATIVE QUARTER</t>
  </si>
  <si>
    <t>Foreign currency translation</t>
  </si>
  <si>
    <t>Realisation of reserve</t>
  </si>
  <si>
    <t>Profit from continuing operations</t>
  </si>
  <si>
    <t>Net profit attributable to equity holders of the Company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</si>
  <si>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</si>
  <si>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</si>
  <si>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</si>
  <si>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</si>
  <si>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</si>
  <si>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Basic, for profit from continuing operations (sen)</t>
  </si>
  <si>
    <t>Diluted, for profit from continuing operations (sen)</t>
  </si>
  <si>
    <t>Profit before tax</t>
  </si>
  <si>
    <t>Tax</t>
  </si>
  <si>
    <t>Profit after tax</t>
  </si>
  <si>
    <t>Deferred tax</t>
  </si>
  <si>
    <t>Unsecured:</t>
  </si>
  <si>
    <t>A4</t>
  </si>
  <si>
    <t xml:space="preserve">  in equity</t>
  </si>
  <si>
    <t>Profit/(loss) from operations</t>
  </si>
  <si>
    <t>Adjusted weighted average no of shares in issue and</t>
  </si>
  <si>
    <t>Current year prospect</t>
  </si>
  <si>
    <t xml:space="preserve">  issuable ('000)</t>
  </si>
  <si>
    <t>Profit/(loss) before tax</t>
  </si>
  <si>
    <t>Profit/(loss) after tax</t>
  </si>
  <si>
    <t>c) There were no foreign currency borrowings included in the above.</t>
  </si>
  <si>
    <t>Net cash from operating activities</t>
  </si>
  <si>
    <t>Cumulative</t>
  </si>
  <si>
    <t>Net cash from/(used in) investing activities</t>
  </si>
  <si>
    <t>A12</t>
  </si>
  <si>
    <t>Unusual items</t>
  </si>
  <si>
    <t>Over provision in prior years</t>
  </si>
  <si>
    <t>The valuations of land and buildings (under property, plant and equipment) have been brought forward without amendments</t>
  </si>
  <si>
    <t>30.9.2008</t>
  </si>
  <si>
    <t>At 1 July 2008</t>
  </si>
  <si>
    <t>At 30 September 2008</t>
  </si>
  <si>
    <t>3 months ended</t>
  </si>
  <si>
    <t>The interim financial statements should be read in conjunction with the audited financial statements for the financial year</t>
  </si>
  <si>
    <t>The condensed consolidated statements of changes in equity should be read in conjunction with the audited financial statements for the financial year</t>
  </si>
  <si>
    <t>There were no unusual items for the current quarter and financial year-to-date.</t>
  </si>
  <si>
    <t>There was no significant change in estimates of amount reported in prior interim periods or prior financial years/period.</t>
  </si>
  <si>
    <t>Investment in jointly controlled entities</t>
  </si>
  <si>
    <t>Financial Year Ended</t>
  </si>
  <si>
    <t xml:space="preserve">Audited 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</si>
  <si>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</si>
  <si>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</si>
  <si>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</si>
  <si>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</si>
  <si>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</si>
  <si>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quarter last year. This was mainly due to lower revenue from the property development and manufacturing divisions.</t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</si>
  <si>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</si>
  <si>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</si>
  <si>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</si>
  <si>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</si>
  <si>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</si>
  <si>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</si>
  <si>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 xml:space="preserve">Share of results of jointly </t>
  </si>
  <si>
    <t xml:space="preserve">  controlled entities</t>
  </si>
  <si>
    <t>FOR THE 3 MONTHS ENDED 30 SEPTEMBER 2009 - UNAUDITED</t>
  </si>
  <si>
    <t>30 September 2009</t>
  </si>
  <si>
    <t>30 June 2009</t>
  </si>
  <si>
    <t>AS AT 30 SEPTEMBER 2009</t>
  </si>
  <si>
    <t>Deferred income</t>
  </si>
  <si>
    <t>At 1 July 2009</t>
  </si>
  <si>
    <t>At 30 September 2009</t>
  </si>
  <si>
    <t xml:space="preserve">Net income/(expense) recognised directly </t>
  </si>
  <si>
    <t>Total recognised income and expense</t>
  </si>
  <si>
    <t>30.9.2009</t>
  </si>
  <si>
    <t xml:space="preserve">financial statements for the financial year ended 30 June 2009 and the accompanying notes attached </t>
  </si>
  <si>
    <t>ended 30 June 2009 and the accompanying notes attached to the interim financial statements.</t>
  </si>
  <si>
    <t xml:space="preserve">statements for the financial year ended 30 June 2009 and the accompanying notes attached to the </t>
  </si>
  <si>
    <t>financial statements for the financial year ended 30 June 2009 and the accompanying notes</t>
  </si>
  <si>
    <t>ended 30 June 2009.</t>
  </si>
  <si>
    <t>No dividend has been paid in the 1st quarter ended 30 September 2009.</t>
  </si>
  <si>
    <t>Segmental revenue and results for the quarter ended 30 September 2009 :</t>
  </si>
  <si>
    <t>30.6.2009</t>
  </si>
  <si>
    <t>30/9/09</t>
  </si>
  <si>
    <t>There was no corporate proposal announced which remained incomplete as at 18 November 2009.</t>
  </si>
  <si>
    <t>The Board of Directors does not recommend the payment of any dividend for the 1st quarter ended 30 September 2009.</t>
  </si>
  <si>
    <t>Date :  23 November 2009</t>
  </si>
  <si>
    <t>Net repayment of short term borrowings</t>
  </si>
  <si>
    <t>Net drawdown of term loans</t>
  </si>
  <si>
    <t>As at 18 November 2009,  the total number of treasury shares held under Section 67A of the Companies Act, 1965</t>
  </si>
  <si>
    <t>cancelled during the current financial year.</t>
  </si>
  <si>
    <t xml:space="preserve">There was no change in the composition of the Group for the 1st quarter ended 30 September 2009.  </t>
  </si>
  <si>
    <t>For the quarter ended 30 September 2009, the Group's revenue of RM64.7 million was 13% lower than the corresponding</t>
  </si>
  <si>
    <t>A first and final dividend of 5 sen less 25% Malaysian Income Tax for the financial year ended 30 Jun 2009 was approved by</t>
  </si>
  <si>
    <t>the shareholders at the Company's Annual General Meeting. The dividend will be paid on 10 December 2009 to shareholders</t>
  </si>
  <si>
    <t>whose name appear on the Record of Depositors on 30 November 2009.</t>
  </si>
  <si>
    <t>Net cash used in financing activities</t>
  </si>
  <si>
    <t>Net increase in cash and cash equivalents</t>
  </si>
  <si>
    <t>Discontinued</t>
  </si>
  <si>
    <t xml:space="preserve">With improving domestic economic conditions, the Group expects an improvement in the property development and apparel </t>
  </si>
  <si>
    <t>and lifestyle divisions.</t>
  </si>
  <si>
    <t xml:space="preserve">the financial year ended 30 June 2009 except for the adoption of the new FRS 8, Operating Segments, effective for </t>
  </si>
  <si>
    <t>There were no issuance and repayment of debts and equity securities for the current financial year-to-date except for</t>
  </si>
  <si>
    <t>the issuance of 451,700 ordinary shares of RM1.00 for cash pursuant to the Company's Employee Share Options Scheme</t>
  </si>
  <si>
    <t>at an exercise price of RM1.00 per ordinary share.</t>
  </si>
  <si>
    <t xml:space="preserve"> </t>
  </si>
  <si>
    <t>There were no buy back of its issued share from the open market for the current financial year-to-date.</t>
  </si>
  <si>
    <t>from the previous audited financial statements.</t>
  </si>
  <si>
    <t xml:space="preserve">amount due from a jointly controlled entity of RM2.0 million and impairment provision for development properties of  </t>
  </si>
  <si>
    <t>RM3.2 million.</t>
  </si>
  <si>
    <t xml:space="preserve">tax of RM3.2 million in the quarter ended 30 June 2009 in which there was a fair value loss of RM2.6 million, provision for   </t>
  </si>
  <si>
    <t>RM10.5 million for the corresponding quarter last year.</t>
  </si>
  <si>
    <t xml:space="preserve">For the current quarter and year-to-date ended 30 September 2009, the effective tax rate for the Group is lower than the   </t>
  </si>
  <si>
    <t xml:space="preserve">On 7 August 2009, the Group completed the disposal of its properties located at Mukim Jejawi, Perlis for a cash </t>
  </si>
  <si>
    <t>consideration of RM6.3 million and resulted in a net gain of RM0.9 million at Group level.</t>
  </si>
  <si>
    <t xml:space="preserve">There was no purchase or disposal of quoted securities for the 1st quarter ended 30 September 2009. There was no </t>
  </si>
  <si>
    <t>investment in quoted securities as at 30 September 2009.</t>
  </si>
  <si>
    <r>
      <t xml:space="preserve">Selangor. The case is at the pre-trial stage. </t>
    </r>
    <r>
      <rPr>
        <sz val="10"/>
        <rFont val="Arial"/>
        <family val="2"/>
      </rPr>
      <t xml:space="preserve">Based on the representation by the Defendant, the Defendant's Solicitors are </t>
    </r>
  </si>
  <si>
    <t>of the opinion that the Plaintiff's chances of success in the claim against the Defendant are remote.</t>
  </si>
  <si>
    <t xml:space="preserve">financial periods beginning on or after 1 July 2009. The adoption of the FRS does not have a significant impact on the </t>
  </si>
  <si>
    <t>financial statements of the Group except for the changes in disclosures.</t>
  </si>
  <si>
    <t xml:space="preserve">There were no material events subsequent to the end of the current quarter that have not been reflected in the interim  </t>
  </si>
  <si>
    <t>financial statements.</t>
  </si>
  <si>
    <t xml:space="preserve">in the quarter ended 30 September 2009. This was mainly due to the lower revenue contribution from the Group's </t>
  </si>
  <si>
    <t>Sering Ukay project which was completed in the previous quarter.</t>
  </si>
  <si>
    <t>There were no other sale of unquoted investments and properties for the 1st quarter ended 30 September 2009.</t>
  </si>
  <si>
    <t xml:space="preserve">The Group recorded a profit before tax of RM12.3 million in the quarter ended 30 September 2009 compared to profit before </t>
  </si>
  <si>
    <t>The Group recorded a 18% decrease in revenue from RM78.9 million in the quarter ended 30 June 2009 to RM64.7 million</t>
  </si>
  <si>
    <t>with licensed financial institutions in Malaysia. The USD contracts bear maturity dates from 23 November 2009 to 22 January</t>
  </si>
  <si>
    <t>were 10,491,700 or 3% of the total paid up share capital of the Company. None of the treasury shares  were sold or</t>
  </si>
  <si>
    <t>2010 at rates of exchange ranging from RM3.3643 to RM3.3687 to USD1.0000.</t>
  </si>
  <si>
    <t xml:space="preserve">As at 18 November 2009, the Group had outstanding forward foreign exchange sales contracts amounting to USD0.45 million </t>
  </si>
  <si>
    <t xml:space="preserve">However, the Group recorded a profit before tax of RM12.3 million for the quarter ended 30 September 2009 compared to </t>
  </si>
  <si>
    <t>statutory rate principally due to utilisation of unrecognised tax losses.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</si>
</sst>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4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0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11" xfId="42" applyNumberFormat="1" applyFont="1" applyFill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69" fontId="1" fillId="0" borderId="0" xfId="42" applyNumberFormat="1" applyFont="1" applyFill="1" applyAlignment="1">
      <alignment/>
    </xf>
    <xf numFmtId="170" fontId="1" fillId="0" borderId="0" xfId="42" applyNumberFormat="1" applyFont="1" applyBorder="1" applyAlignment="1">
      <alignment horizontal="center"/>
    </xf>
    <xf numFmtId="170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11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0" fontId="1" fillId="0" borderId="13" xfId="42" applyNumberFormat="1" applyFont="1" applyBorder="1" applyAlignment="1">
      <alignment/>
    </xf>
    <xf numFmtId="170" fontId="1" fillId="0" borderId="0" xfId="42" applyNumberFormat="1" applyFont="1" applyFill="1" applyBorder="1" applyAlignment="1" applyProtection="1">
      <alignment horizontal="center"/>
      <protection/>
    </xf>
    <xf numFmtId="170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0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0" fontId="1" fillId="0" borderId="0" xfId="57" applyFont="1" applyFill="1" applyAlignment="1">
      <alignment horizontal="left" vertical="top" wrapText="1"/>
      <protection/>
    </xf>
    <xf numFmtId="170" fontId="1" fillId="0" borderId="15" xfId="42" applyNumberFormat="1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9" xfId="42" applyNumberFormat="1" applyFont="1" applyBorder="1" applyAlignment="1">
      <alignment/>
    </xf>
    <xf numFmtId="170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0" fontId="1" fillId="0" borderId="20" xfId="42" applyNumberFormat="1" applyFont="1" applyBorder="1" applyAlignment="1">
      <alignment horizontal="right"/>
    </xf>
    <xf numFmtId="170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4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0" fontId="1" fillId="0" borderId="14" xfId="42" applyNumberFormat="1" applyFont="1" applyFill="1" applyBorder="1" applyAlignment="1" applyProtection="1">
      <alignment/>
      <protection/>
    </xf>
    <xf numFmtId="170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0" fontId="9" fillId="0" borderId="0" xfId="42" applyNumberFormat="1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0" fontId="1" fillId="0" borderId="0" xfId="42" applyNumberFormat="1" applyFont="1" applyFill="1" applyAlignment="1" applyProtection="1">
      <alignment/>
      <protection/>
    </xf>
    <xf numFmtId="170" fontId="1" fillId="0" borderId="21" xfId="42" applyNumberFormat="1" applyFont="1" applyFill="1" applyBorder="1" applyAlignment="1" applyProtection="1">
      <alignment/>
      <protection/>
    </xf>
    <xf numFmtId="170" fontId="1" fillId="0" borderId="0" xfId="42" applyNumberFormat="1" applyFont="1" applyBorder="1" applyAlignment="1">
      <alignment/>
    </xf>
    <xf numFmtId="170" fontId="1" fillId="0" borderId="0" xfId="42" applyNumberFormat="1" applyFont="1" applyAlignment="1">
      <alignment/>
    </xf>
    <xf numFmtId="170" fontId="1" fillId="0" borderId="11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0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Fill="1" applyAlignment="1">
      <alignment horizontal="right"/>
    </xf>
    <xf numFmtId="37" fontId="2" fillId="0" borderId="0" xfId="0" applyFont="1" applyAlignment="1">
      <alignment horizontal="center" vertical="center" wrapText="1"/>
    </xf>
    <xf numFmtId="170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0" fontId="1" fillId="0" borderId="0" xfId="57" applyFont="1" applyFill="1" applyAlignment="1">
      <alignment horizontal="left" vertical="top" wrapText="1"/>
      <protection/>
    </xf>
    <xf numFmtId="37" fontId="1" fillId="6" borderId="0" xfId="0" applyFont="1" applyFill="1" applyAlignment="1">
      <alignment horizontal="centerContinuous"/>
    </xf>
    <xf numFmtId="170" fontId="1" fillId="0" borderId="11" xfId="42" applyNumberFormat="1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1" fillId="0" borderId="0" xfId="42" applyFont="1" applyFill="1" applyBorder="1" applyAlignment="1" quotePrefix="1">
      <alignment horizontal="right"/>
    </xf>
    <xf numFmtId="43" fontId="1" fillId="0" borderId="11" xfId="42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30">
      <selection activeCell="E51" sqref="E51"/>
    </sheetView>
  </sheetViews>
  <sheetFormatPr defaultColWidth="9.140625" defaultRowHeight="12.75"/>
  <cols>
    <col min="1" max="1" width="43.421875" style="39" customWidth="1"/>
    <col min="2" max="2" width="14.28125" style="39" customWidth="1"/>
    <col min="3" max="3" width="14.7109375" style="39" customWidth="1"/>
    <col min="4" max="4" width="14.00390625" style="39" customWidth="1"/>
    <col min="5" max="5" width="15.140625" style="39" customWidth="1"/>
    <col min="6" max="16384" width="9.140625" style="39" customWidth="1"/>
  </cols>
  <sheetData>
    <row r="1" spans="1:6" ht="12.75">
      <c r="A1" s="144" t="s">
        <v>10</v>
      </c>
      <c r="B1" s="144"/>
      <c r="C1" s="144"/>
      <c r="D1" s="144"/>
      <c r="E1" s="144"/>
      <c r="F1" s="14"/>
    </row>
    <row r="2" spans="1:6" ht="12.75">
      <c r="A2" s="144" t="s">
        <v>11</v>
      </c>
      <c r="B2" s="144"/>
      <c r="C2" s="144"/>
      <c r="D2" s="144"/>
      <c r="E2" s="144"/>
      <c r="F2" s="14"/>
    </row>
    <row r="3" spans="1:6" ht="12.75">
      <c r="A3" s="144" t="s">
        <v>12</v>
      </c>
      <c r="B3" s="144"/>
      <c r="C3" s="144"/>
      <c r="D3" s="144"/>
      <c r="E3" s="144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8" t="s">
        <v>175</v>
      </c>
    </row>
    <row r="7" ht="12.75">
      <c r="A7" s="65" t="s">
        <v>279</v>
      </c>
    </row>
    <row r="8" ht="12.75">
      <c r="A8" s="38"/>
    </row>
    <row r="9" spans="1:5" ht="12.75">
      <c r="A9" s="38"/>
      <c r="B9" s="145" t="s">
        <v>220</v>
      </c>
      <c r="C9" s="145"/>
      <c r="D9" s="145" t="s">
        <v>221</v>
      </c>
      <c r="E9" s="145"/>
    </row>
    <row r="10" spans="2:5" ht="39.75" customHeight="1">
      <c r="B10" s="135" t="s">
        <v>275</v>
      </c>
      <c r="C10" s="135" t="s">
        <v>276</v>
      </c>
      <c r="D10" s="135" t="s">
        <v>274</v>
      </c>
      <c r="E10" s="135" t="s">
        <v>226</v>
      </c>
    </row>
    <row r="11" spans="2:5" ht="12.75">
      <c r="B11" s="40" t="s">
        <v>288</v>
      </c>
      <c r="C11" s="40" t="s">
        <v>254</v>
      </c>
      <c r="D11" s="40" t="s">
        <v>288</v>
      </c>
      <c r="E11" s="40" t="s">
        <v>254</v>
      </c>
    </row>
    <row r="12" spans="2:5" ht="12.75">
      <c r="B12" s="40" t="s">
        <v>0</v>
      </c>
      <c r="C12" s="40" t="s">
        <v>0</v>
      </c>
      <c r="D12" s="40" t="s">
        <v>0</v>
      </c>
      <c r="E12" s="40" t="s">
        <v>0</v>
      </c>
    </row>
    <row r="13" spans="2:5" ht="12.75">
      <c r="B13" s="64" t="s">
        <v>186</v>
      </c>
      <c r="C13" s="64" t="s">
        <v>186</v>
      </c>
      <c r="D13" s="64" t="s">
        <v>186</v>
      </c>
      <c r="E13" s="64" t="s">
        <v>186</v>
      </c>
    </row>
    <row r="14" spans="3:5" ht="12.75">
      <c r="C14" s="40"/>
      <c r="E14" s="40"/>
    </row>
    <row r="15" spans="1:5" ht="12.75">
      <c r="A15" s="39" t="s">
        <v>18</v>
      </c>
      <c r="B15" s="67">
        <v>64746</v>
      </c>
      <c r="C15" s="122">
        <v>74208</v>
      </c>
      <c r="D15" s="44">
        <v>64746</v>
      </c>
      <c r="E15" s="127">
        <v>74208</v>
      </c>
    </row>
    <row r="16" spans="2:5" ht="12.75">
      <c r="B16" s="58"/>
      <c r="C16" s="123"/>
      <c r="E16" s="115"/>
    </row>
    <row r="17" spans="1:5" ht="12.75">
      <c r="A17" s="39" t="s">
        <v>174</v>
      </c>
      <c r="B17" s="58">
        <v>-53660</v>
      </c>
      <c r="C17" s="123">
        <v>-63956</v>
      </c>
      <c r="D17" s="39">
        <v>-53660</v>
      </c>
      <c r="E17" s="115">
        <v>-63956</v>
      </c>
    </row>
    <row r="18" spans="2:5" ht="12.75">
      <c r="B18" s="58"/>
      <c r="C18" s="123"/>
      <c r="E18" s="115"/>
    </row>
    <row r="19" spans="1:5" ht="12.75">
      <c r="A19" s="39" t="s">
        <v>173</v>
      </c>
      <c r="B19" s="67">
        <v>1600</v>
      </c>
      <c r="C19" s="122">
        <v>1108</v>
      </c>
      <c r="D19" s="44">
        <v>1600</v>
      </c>
      <c r="E19" s="127">
        <v>1108</v>
      </c>
    </row>
    <row r="20" spans="2:5" ht="12.75">
      <c r="B20" s="75"/>
      <c r="C20" s="124"/>
      <c r="D20" s="42"/>
      <c r="E20" s="128"/>
    </row>
    <row r="21" spans="1:5" ht="12.75">
      <c r="A21" s="39" t="s">
        <v>172</v>
      </c>
      <c r="B21" s="58">
        <f>SUM(B15:B19)</f>
        <v>12686</v>
      </c>
      <c r="C21" s="123">
        <f>SUM(C15:C19)</f>
        <v>11360</v>
      </c>
      <c r="D21" s="39">
        <f>SUM(D15:D19)</f>
        <v>12686</v>
      </c>
      <c r="E21" s="115">
        <f>SUM(E15:E19)</f>
        <v>11360</v>
      </c>
    </row>
    <row r="22" spans="3:5" ht="12.75">
      <c r="C22" s="115"/>
      <c r="E22" s="115"/>
    </row>
    <row r="23" spans="1:5" ht="12.75">
      <c r="A23" s="39" t="s">
        <v>26</v>
      </c>
      <c r="B23" s="58">
        <v>-435</v>
      </c>
      <c r="C23" s="123">
        <v>-770</v>
      </c>
      <c r="D23" s="39">
        <v>-435</v>
      </c>
      <c r="E23" s="115">
        <v>-770</v>
      </c>
    </row>
    <row r="24" spans="2:5" ht="12.75">
      <c r="B24" s="58"/>
      <c r="C24" s="123"/>
      <c r="E24" s="115"/>
    </row>
    <row r="25" spans="1:5" ht="12.75">
      <c r="A25" s="54" t="s">
        <v>125</v>
      </c>
      <c r="B25" s="58">
        <v>61</v>
      </c>
      <c r="C25" s="123">
        <v>-57</v>
      </c>
      <c r="D25" s="39">
        <v>61</v>
      </c>
      <c r="E25" s="115">
        <v>-57</v>
      </c>
    </row>
    <row r="26" spans="1:5" ht="12.75">
      <c r="A26" s="113" t="s">
        <v>266</v>
      </c>
      <c r="B26" s="58"/>
      <c r="C26" s="123"/>
      <c r="E26" s="115"/>
    </row>
    <row r="27" spans="2:5" ht="12.75">
      <c r="B27" s="58"/>
      <c r="C27" s="123"/>
      <c r="E27" s="115"/>
    </row>
    <row r="28" spans="1:5" ht="12.75">
      <c r="A28" s="39" t="s">
        <v>233</v>
      </c>
      <c r="B28" s="78">
        <f>SUM(B21:B26)</f>
        <v>12312</v>
      </c>
      <c r="C28" s="125">
        <f>SUM(C21:C26)</f>
        <v>10533</v>
      </c>
      <c r="D28" s="45">
        <f>SUM(D21:D26)</f>
        <v>12312</v>
      </c>
      <c r="E28" s="129">
        <f>SUM(E21:E26)</f>
        <v>10533</v>
      </c>
    </row>
    <row r="29" spans="2:5" ht="12.75">
      <c r="B29" s="58"/>
      <c r="C29" s="123"/>
      <c r="E29" s="115"/>
    </row>
    <row r="30" spans="1:5" ht="12.75">
      <c r="A30" s="39" t="s">
        <v>234</v>
      </c>
      <c r="B30" s="67">
        <v>-2477</v>
      </c>
      <c r="C30" s="122">
        <v>-2502</v>
      </c>
      <c r="D30" s="44">
        <v>-2477</v>
      </c>
      <c r="E30" s="44">
        <v>-2502</v>
      </c>
    </row>
    <row r="31" spans="2:5" ht="12.75">
      <c r="B31" s="75"/>
      <c r="C31" s="124"/>
      <c r="D31" s="42"/>
      <c r="E31" s="128"/>
    </row>
    <row r="32" spans="1:5" ht="12.75">
      <c r="A32" s="39" t="s">
        <v>235</v>
      </c>
      <c r="B32" s="67">
        <f>SUM(B28:B30)</f>
        <v>9835</v>
      </c>
      <c r="C32" s="122">
        <f>SUM(C28:C30)</f>
        <v>8031</v>
      </c>
      <c r="D32" s="67">
        <f>SUM(D28:D30)</f>
        <v>9835</v>
      </c>
      <c r="E32" s="122">
        <f>SUM(E28:E30)</f>
        <v>8031</v>
      </c>
    </row>
    <row r="33" spans="2:5" ht="12.75">
      <c r="B33" s="67"/>
      <c r="C33" s="122"/>
      <c r="D33" s="67"/>
      <c r="E33" s="122"/>
    </row>
    <row r="34" spans="1:5" ht="12.75">
      <c r="A34" s="39" t="s">
        <v>191</v>
      </c>
      <c r="B34" s="67">
        <v>-30</v>
      </c>
      <c r="C34" s="67">
        <v>-32</v>
      </c>
      <c r="D34" s="67">
        <v>-30</v>
      </c>
      <c r="E34" s="67">
        <v>-32</v>
      </c>
    </row>
    <row r="35" spans="2:5" ht="12.75">
      <c r="B35" s="67"/>
      <c r="C35" s="122"/>
      <c r="D35" s="67"/>
      <c r="E35" s="122"/>
    </row>
    <row r="36" spans="1:5" ht="13.5" thickBot="1">
      <c r="A36" s="39" t="s">
        <v>192</v>
      </c>
      <c r="B36" s="76">
        <f>+B32+B34</f>
        <v>9805</v>
      </c>
      <c r="C36" s="126">
        <f>+C32+C34</f>
        <v>7999</v>
      </c>
      <c r="D36" s="76">
        <f>+D32+D34</f>
        <v>9805</v>
      </c>
      <c r="E36" s="126">
        <f>+E32+E34</f>
        <v>7999</v>
      </c>
    </row>
    <row r="37" ht="13.5" thickTop="1">
      <c r="B37" s="58"/>
    </row>
    <row r="38" spans="1:2" ht="12.75">
      <c r="A38" s="39" t="s">
        <v>148</v>
      </c>
      <c r="B38" s="58"/>
    </row>
    <row r="39" spans="1:5" ht="12.75">
      <c r="A39" s="39" t="s">
        <v>149</v>
      </c>
      <c r="B39" s="58">
        <f>+B36</f>
        <v>9805</v>
      </c>
      <c r="C39" s="70">
        <f>+C36</f>
        <v>7999</v>
      </c>
      <c r="D39" s="39">
        <f>+D36</f>
        <v>9805</v>
      </c>
      <c r="E39" s="70">
        <f>+E36</f>
        <v>7999</v>
      </c>
    </row>
    <row r="40" spans="2:5" ht="12.75">
      <c r="B40" s="58"/>
      <c r="C40" s="58"/>
      <c r="E40" s="58"/>
    </row>
    <row r="41" spans="1:5" ht="12.75">
      <c r="A41" s="39" t="s">
        <v>8</v>
      </c>
      <c r="B41" s="58">
        <v>0</v>
      </c>
      <c r="C41" s="70">
        <v>0</v>
      </c>
      <c r="D41" s="68">
        <v>0</v>
      </c>
      <c r="E41" s="70">
        <v>0</v>
      </c>
    </row>
    <row r="42" ht="12.75">
      <c r="B42" s="58"/>
    </row>
    <row r="43" spans="1:5" ht="13.5" thickBot="1">
      <c r="A43" s="39" t="s">
        <v>150</v>
      </c>
      <c r="B43" s="76">
        <f>SUM(B39:B41)</f>
        <v>9805</v>
      </c>
      <c r="C43" s="76">
        <f>SUM(C39:C41)</f>
        <v>7999</v>
      </c>
      <c r="D43" s="43">
        <f>SUM(D39:D41)</f>
        <v>9805</v>
      </c>
      <c r="E43" s="76">
        <f>SUM(E39:E41)</f>
        <v>7999</v>
      </c>
    </row>
    <row r="44" ht="13.5" thickTop="1"/>
    <row r="45" ht="12.75">
      <c r="A45" s="39" t="s">
        <v>187</v>
      </c>
    </row>
    <row r="47" spans="1:5" ht="12.75">
      <c r="A47" s="39" t="s">
        <v>199</v>
      </c>
      <c r="B47" s="81">
        <v>3.17</v>
      </c>
      <c r="C47" s="81">
        <v>2.58</v>
      </c>
      <c r="D47" s="81">
        <v>3.17</v>
      </c>
      <c r="E47" s="81">
        <v>2.58</v>
      </c>
    </row>
    <row r="48" spans="1:5" ht="12.75">
      <c r="A48" s="115" t="s">
        <v>267</v>
      </c>
      <c r="B48" s="13">
        <v>-0.01</v>
      </c>
      <c r="C48" s="13">
        <v>-0.01</v>
      </c>
      <c r="D48" s="13">
        <v>-0.01</v>
      </c>
      <c r="E48" s="13">
        <v>-0.01</v>
      </c>
    </row>
    <row r="49" spans="1:5" ht="12.75">
      <c r="A49" s="39" t="s">
        <v>190</v>
      </c>
      <c r="B49" s="13">
        <v>3.16</v>
      </c>
      <c r="C49" s="13">
        <v>2.57</v>
      </c>
      <c r="D49" s="13">
        <v>3.16</v>
      </c>
      <c r="E49" s="13">
        <v>2.57</v>
      </c>
    </row>
    <row r="50" spans="2:5" ht="12.75">
      <c r="B50" s="13"/>
      <c r="C50" s="77"/>
      <c r="D50" s="13"/>
      <c r="E50" s="77"/>
    </row>
    <row r="51" spans="1:5" ht="12.75">
      <c r="A51" s="39" t="s">
        <v>200</v>
      </c>
      <c r="B51" s="13">
        <v>3.17</v>
      </c>
      <c r="C51" s="81">
        <v>2.58</v>
      </c>
      <c r="D51" s="13">
        <v>3.17</v>
      </c>
      <c r="E51" s="81">
        <v>2.58</v>
      </c>
    </row>
    <row r="52" spans="1:5" ht="12.75">
      <c r="A52" s="115" t="s">
        <v>268</v>
      </c>
      <c r="B52" s="81">
        <v>-0.01</v>
      </c>
      <c r="C52" s="13">
        <v>-0.01</v>
      </c>
      <c r="D52" s="81">
        <v>-0.01</v>
      </c>
      <c r="E52" s="13">
        <v>-0.01</v>
      </c>
    </row>
    <row r="53" spans="1:5" ht="12.75">
      <c r="A53" s="1" t="s">
        <v>189</v>
      </c>
      <c r="B53" s="81">
        <v>3.16</v>
      </c>
      <c r="C53" s="13">
        <v>2.57</v>
      </c>
      <c r="D53" s="81">
        <v>3.16</v>
      </c>
      <c r="E53" s="13">
        <v>2.57</v>
      </c>
    </row>
    <row r="59" spans="1:4" ht="12.75">
      <c r="A59" s="34" t="s">
        <v>179</v>
      </c>
      <c r="B59" s="1"/>
      <c r="C59" s="1"/>
      <c r="D59" s="1"/>
    </row>
    <row r="60" spans="1:4" ht="12.75">
      <c r="A60" s="107" t="s">
        <v>292</v>
      </c>
      <c r="B60" s="1"/>
      <c r="C60" s="1"/>
      <c r="D60" s="1"/>
    </row>
    <row r="61" spans="1:4" ht="12.75">
      <c r="A61" s="1" t="s">
        <v>137</v>
      </c>
      <c r="B61" s="1"/>
      <c r="C61" s="1"/>
      <c r="D61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43"/>
  <sheetViews>
    <sheetView zoomScaleSheetLayoutView="75" zoomScalePageLayoutView="0" workbookViewId="0" topLeftCell="A1">
      <selection activeCell="H16" sqref="H16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1" spans="1:11" ht="12" customHeight="1">
      <c r="A1" s="144" t="s">
        <v>10</v>
      </c>
      <c r="B1" s="144"/>
      <c r="C1" s="144"/>
      <c r="D1" s="144"/>
      <c r="E1" s="144"/>
      <c r="F1" s="144"/>
      <c r="G1" s="144"/>
      <c r="H1" s="144"/>
      <c r="I1" s="14"/>
      <c r="J1" s="14"/>
      <c r="K1" s="14"/>
    </row>
    <row r="2" spans="1:11" ht="12" customHeight="1">
      <c r="A2" s="144" t="s">
        <v>11</v>
      </c>
      <c r="B2" s="144"/>
      <c r="C2" s="144"/>
      <c r="D2" s="144"/>
      <c r="E2" s="144"/>
      <c r="F2" s="144"/>
      <c r="G2" s="144"/>
      <c r="H2" s="144"/>
      <c r="I2" s="14"/>
      <c r="J2" s="3"/>
      <c r="K2" s="3"/>
    </row>
    <row r="3" spans="1:11" ht="12" customHeight="1">
      <c r="A3" s="144" t="s">
        <v>12</v>
      </c>
      <c r="B3" s="144"/>
      <c r="C3" s="144"/>
      <c r="D3" s="144"/>
      <c r="E3" s="144"/>
      <c r="F3" s="144"/>
      <c r="G3" s="144"/>
      <c r="H3" s="144"/>
      <c r="I3" s="14"/>
      <c r="J3" s="3"/>
      <c r="K3" s="3"/>
    </row>
    <row r="4" spans="1:8" ht="12" customHeight="1">
      <c r="A4" s="7"/>
      <c r="H4" s="15"/>
    </row>
    <row r="5" spans="2:8" ht="12.75">
      <c r="B5" s="7" t="s">
        <v>176</v>
      </c>
      <c r="F5" s="12"/>
      <c r="G5" s="12"/>
      <c r="H5" s="12"/>
    </row>
    <row r="6" spans="1:8" ht="12" customHeight="1">
      <c r="A6" s="4"/>
      <c r="B6" s="56" t="s">
        <v>282</v>
      </c>
      <c r="C6" s="4"/>
      <c r="D6" s="4"/>
      <c r="F6" s="31" t="s">
        <v>83</v>
      </c>
      <c r="G6" s="12"/>
      <c r="H6" s="31" t="s">
        <v>72</v>
      </c>
    </row>
    <row r="7" spans="1:8" ht="12" customHeight="1">
      <c r="A7" s="4"/>
      <c r="B7" s="4"/>
      <c r="C7" s="4"/>
      <c r="D7" s="4"/>
      <c r="E7" s="19"/>
      <c r="F7" s="31" t="s">
        <v>73</v>
      </c>
      <c r="G7" s="32"/>
      <c r="H7" s="31" t="s">
        <v>263</v>
      </c>
    </row>
    <row r="8" spans="1:8" ht="12.75">
      <c r="A8" s="4"/>
      <c r="B8" s="4"/>
      <c r="C8" s="4"/>
      <c r="D8" s="4"/>
      <c r="E8" s="19"/>
      <c r="F8" s="66" t="s">
        <v>280</v>
      </c>
      <c r="G8" s="32"/>
      <c r="H8" s="66" t="s">
        <v>281</v>
      </c>
    </row>
    <row r="9" spans="1:8" ht="12.75">
      <c r="A9" s="4"/>
      <c r="B9" s="4"/>
      <c r="C9" s="4"/>
      <c r="D9" s="4"/>
      <c r="E9" s="19"/>
      <c r="F9" s="31" t="s">
        <v>0</v>
      </c>
      <c r="G9" s="32"/>
      <c r="H9" s="31" t="s">
        <v>0</v>
      </c>
    </row>
    <row r="10" spans="1:8" ht="12" customHeight="1">
      <c r="A10" s="4"/>
      <c r="B10" s="4"/>
      <c r="C10" s="4"/>
      <c r="D10" s="4"/>
      <c r="F10" s="64" t="s">
        <v>186</v>
      </c>
      <c r="G10" s="12"/>
      <c r="H10" s="64" t="s">
        <v>264</v>
      </c>
    </row>
    <row r="11" spans="1:8" ht="12" customHeight="1">
      <c r="A11" s="4"/>
      <c r="B11" s="30" t="s">
        <v>209</v>
      </c>
      <c r="C11" s="4"/>
      <c r="D11" s="4"/>
      <c r="F11" s="64"/>
      <c r="G11" s="12"/>
      <c r="H11" s="64"/>
    </row>
    <row r="12" spans="1:8" ht="12" customHeight="1">
      <c r="A12" s="4"/>
      <c r="B12" s="4"/>
      <c r="C12" s="4"/>
      <c r="D12" s="4"/>
      <c r="F12" s="64"/>
      <c r="G12" s="12"/>
      <c r="H12" s="64"/>
    </row>
    <row r="13" spans="1:4" ht="12" customHeight="1">
      <c r="A13" s="4"/>
      <c r="B13" s="30" t="s">
        <v>147</v>
      </c>
      <c r="C13" s="4"/>
      <c r="D13" s="4"/>
    </row>
    <row r="14" spans="1:4" ht="12" customHeight="1">
      <c r="A14" s="4"/>
      <c r="B14" s="4"/>
      <c r="C14" s="4"/>
      <c r="D14" s="4"/>
    </row>
    <row r="15" spans="2:9" ht="12.75" customHeight="1">
      <c r="B15" s="2" t="s">
        <v>138</v>
      </c>
      <c r="C15" s="4"/>
      <c r="D15" s="4"/>
      <c r="F15" s="1">
        <v>114229</v>
      </c>
      <c r="H15" s="1">
        <v>115729</v>
      </c>
      <c r="I15" s="4"/>
    </row>
    <row r="16" spans="2:9" ht="12.75" customHeight="1">
      <c r="B16" s="2" t="s">
        <v>204</v>
      </c>
      <c r="C16" s="4"/>
      <c r="D16" s="4"/>
      <c r="F16" s="1">
        <v>8048</v>
      </c>
      <c r="H16" s="1">
        <v>5979</v>
      </c>
      <c r="I16" s="4"/>
    </row>
    <row r="17" spans="2:9" ht="12.75" customHeight="1">
      <c r="B17" s="16" t="s">
        <v>139</v>
      </c>
      <c r="C17" s="4"/>
      <c r="D17" s="4"/>
      <c r="F17" s="1">
        <v>59396</v>
      </c>
      <c r="H17" s="1">
        <v>59199</v>
      </c>
      <c r="I17" s="4"/>
    </row>
    <row r="18" spans="2:9" ht="12.75" customHeight="1">
      <c r="B18" s="2" t="s">
        <v>140</v>
      </c>
      <c r="C18" s="11"/>
      <c r="F18" s="1">
        <v>126680</v>
      </c>
      <c r="H18" s="1">
        <v>126680</v>
      </c>
      <c r="I18" s="4"/>
    </row>
    <row r="19" spans="2:9" ht="12.75">
      <c r="B19" s="2" t="s">
        <v>141</v>
      </c>
      <c r="C19" s="4"/>
      <c r="D19" s="4"/>
      <c r="F19" s="1">
        <v>4876</v>
      </c>
      <c r="H19" s="1">
        <v>4749</v>
      </c>
      <c r="I19" s="4"/>
    </row>
    <row r="20" spans="2:9" ht="12.75">
      <c r="B20" s="106" t="s">
        <v>262</v>
      </c>
      <c r="C20" s="4"/>
      <c r="D20" s="4"/>
      <c r="F20" s="8">
        <v>0</v>
      </c>
      <c r="H20" s="59">
        <v>0</v>
      </c>
      <c r="I20" s="4"/>
    </row>
    <row r="21" spans="2:9" ht="12.75">
      <c r="B21" s="21" t="s">
        <v>142</v>
      </c>
      <c r="C21" s="4"/>
      <c r="D21" s="4"/>
      <c r="F21" s="1">
        <v>17431</v>
      </c>
      <c r="H21" s="1">
        <v>17444</v>
      </c>
      <c r="I21" s="4"/>
    </row>
    <row r="22" spans="2:9" ht="12.75">
      <c r="B22" s="2" t="s">
        <v>213</v>
      </c>
      <c r="C22" s="4"/>
      <c r="D22" s="4"/>
      <c r="F22" s="1">
        <v>13053</v>
      </c>
      <c r="H22" s="1">
        <v>12195</v>
      </c>
      <c r="I22" s="4"/>
    </row>
    <row r="23" spans="2:9" ht="12.75">
      <c r="B23" s="2"/>
      <c r="C23" s="10"/>
      <c r="D23" s="4"/>
      <c r="F23" s="28">
        <f>SUM(F15:F22)</f>
        <v>343713</v>
      </c>
      <c r="H23" s="28">
        <f>SUM(H15:H22)</f>
        <v>341975</v>
      </c>
      <c r="I23" s="4"/>
    </row>
    <row r="24" ht="12" customHeight="1"/>
    <row r="25" spans="2:8" ht="12" customHeight="1">
      <c r="B25" s="7" t="s">
        <v>6</v>
      </c>
      <c r="F25" s="12"/>
      <c r="G25" s="12"/>
      <c r="H25" s="12"/>
    </row>
    <row r="26" spans="2:8" ht="12" customHeight="1">
      <c r="B26" s="2"/>
      <c r="F26" s="12"/>
      <c r="G26" s="12"/>
      <c r="H26" s="12"/>
    </row>
    <row r="27" spans="2:8" ht="12" customHeight="1">
      <c r="B27" s="1" t="s">
        <v>212</v>
      </c>
      <c r="C27" s="11"/>
      <c r="F27" s="12">
        <v>408253</v>
      </c>
      <c r="G27" s="12"/>
      <c r="H27" s="12">
        <v>410857</v>
      </c>
    </row>
    <row r="28" spans="2:8" ht="12" customHeight="1">
      <c r="B28" s="2" t="s">
        <v>20</v>
      </c>
      <c r="C28" s="9"/>
      <c r="F28" s="12">
        <v>80786</v>
      </c>
      <c r="G28" s="12"/>
      <c r="H28" s="12">
        <v>80431</v>
      </c>
    </row>
    <row r="29" spans="2:8" ht="12" customHeight="1">
      <c r="B29" s="2" t="s">
        <v>25</v>
      </c>
      <c r="C29" s="9"/>
      <c r="F29" s="12">
        <v>66201</v>
      </c>
      <c r="G29" s="12"/>
      <c r="H29" s="12">
        <v>60104</v>
      </c>
    </row>
    <row r="30" spans="2:8" ht="12" customHeight="1">
      <c r="B30" s="2" t="s">
        <v>205</v>
      </c>
      <c r="C30" s="9"/>
      <c r="F30" s="12">
        <v>6277</v>
      </c>
      <c r="G30" s="12"/>
      <c r="H30" s="12">
        <v>6669</v>
      </c>
    </row>
    <row r="31" spans="2:8" ht="12.75">
      <c r="B31" s="2" t="s">
        <v>143</v>
      </c>
      <c r="C31" s="9"/>
      <c r="F31" s="33">
        <v>44886</v>
      </c>
      <c r="G31" s="12"/>
      <c r="H31" s="33">
        <v>30304</v>
      </c>
    </row>
    <row r="32" spans="2:8" ht="12.75">
      <c r="B32" s="2"/>
      <c r="C32" s="9"/>
      <c r="F32" s="83">
        <f>SUM(F27:F31)</f>
        <v>606403</v>
      </c>
      <c r="G32" s="12"/>
      <c r="H32" s="83">
        <f>SUM(H27:H31)</f>
        <v>588365</v>
      </c>
    </row>
    <row r="33" spans="2:8" ht="12.75">
      <c r="B33" s="2" t="s">
        <v>203</v>
      </c>
      <c r="C33" s="9"/>
      <c r="F33" s="141">
        <v>0</v>
      </c>
      <c r="G33" s="12"/>
      <c r="H33" s="33">
        <v>5384</v>
      </c>
    </row>
    <row r="34" spans="6:8" ht="12" customHeight="1">
      <c r="F34" s="33">
        <f>+F32+F33</f>
        <v>606403</v>
      </c>
      <c r="G34" s="12"/>
      <c r="H34" s="33">
        <f>+H32+H33</f>
        <v>593749</v>
      </c>
    </row>
    <row r="35" spans="6:8" ht="12" customHeight="1">
      <c r="F35" s="12"/>
      <c r="G35" s="12"/>
      <c r="H35" s="12"/>
    </row>
    <row r="36" spans="2:8" ht="12" customHeight="1" thickBot="1">
      <c r="B36" s="19" t="s">
        <v>206</v>
      </c>
      <c r="F36" s="84">
        <f>+F34+F23</f>
        <v>950116</v>
      </c>
      <c r="G36" s="12"/>
      <c r="H36" s="84">
        <f>+H34+H23</f>
        <v>935724</v>
      </c>
    </row>
    <row r="37" spans="6:8" ht="12" customHeight="1" thickTop="1">
      <c r="F37" s="12"/>
      <c r="G37" s="12"/>
      <c r="H37" s="12"/>
    </row>
    <row r="38" spans="2:8" ht="12" customHeight="1">
      <c r="B38" s="19" t="s">
        <v>207</v>
      </c>
      <c r="F38" s="12"/>
      <c r="G38" s="12"/>
      <c r="H38" s="12"/>
    </row>
    <row r="39" spans="6:8" ht="12" customHeight="1">
      <c r="F39" s="12"/>
      <c r="G39" s="12"/>
      <c r="H39" s="12"/>
    </row>
    <row r="40" spans="2:8" ht="12.75">
      <c r="B40" s="2" t="s">
        <v>227</v>
      </c>
      <c r="E40" s="12"/>
      <c r="F40" s="12">
        <v>321519</v>
      </c>
      <c r="G40" s="12"/>
      <c r="H40" s="12">
        <v>321067</v>
      </c>
    </row>
    <row r="41" spans="2:8" ht="12.75">
      <c r="B41" s="2" t="s">
        <v>23</v>
      </c>
      <c r="E41" s="12"/>
      <c r="F41" s="12">
        <v>418928</v>
      </c>
      <c r="G41" s="12"/>
      <c r="H41" s="12">
        <v>409054</v>
      </c>
    </row>
    <row r="42" spans="2:8" ht="12.75">
      <c r="B42" s="2" t="s">
        <v>99</v>
      </c>
      <c r="C42" s="9"/>
      <c r="E42" s="12"/>
      <c r="F42" s="33">
        <v>-16159</v>
      </c>
      <c r="G42" s="12"/>
      <c r="H42" s="33">
        <v>-16159</v>
      </c>
    </row>
    <row r="43" spans="2:8" ht="12.75">
      <c r="B43" s="1" t="s">
        <v>210</v>
      </c>
      <c r="C43" s="9"/>
      <c r="E43" s="12"/>
      <c r="F43" s="28">
        <f>SUM(F40:F42)</f>
        <v>724288</v>
      </c>
      <c r="G43" s="12"/>
      <c r="H43" s="28">
        <f>SUM(H40:H42)</f>
        <v>713962</v>
      </c>
    </row>
    <row r="44" spans="2:8" ht="12.75" hidden="1">
      <c r="B44" s="2" t="s">
        <v>144</v>
      </c>
      <c r="C44" s="2"/>
      <c r="F44" s="69">
        <v>0</v>
      </c>
      <c r="H44" s="8">
        <v>0</v>
      </c>
    </row>
    <row r="45" spans="2:8" ht="12.75">
      <c r="B45" s="2"/>
      <c r="C45" s="2"/>
      <c r="F45" s="69"/>
      <c r="H45" s="8"/>
    </row>
    <row r="46" spans="2:8" ht="12.75">
      <c r="B46" s="7" t="s">
        <v>228</v>
      </c>
      <c r="C46" s="2"/>
      <c r="F46" s="69"/>
      <c r="H46" s="8"/>
    </row>
    <row r="47" spans="2:8" ht="12.75">
      <c r="B47" s="2"/>
      <c r="C47" s="2"/>
      <c r="F47" s="69"/>
      <c r="H47" s="8"/>
    </row>
    <row r="48" spans="2:8" ht="12.75">
      <c r="B48" s="2" t="s">
        <v>214</v>
      </c>
      <c r="C48" s="2"/>
      <c r="F48" s="12">
        <v>29</v>
      </c>
      <c r="G48" s="12"/>
      <c r="H48" s="12">
        <v>29</v>
      </c>
    </row>
    <row r="49" spans="2:8" ht="12.75">
      <c r="B49" s="2" t="s">
        <v>215</v>
      </c>
      <c r="F49" s="12">
        <v>67479</v>
      </c>
      <c r="G49" s="12"/>
      <c r="H49" s="12">
        <v>48734</v>
      </c>
    </row>
    <row r="50" spans="2:8" ht="12.75">
      <c r="B50" s="2" t="s">
        <v>146</v>
      </c>
      <c r="F50" s="12">
        <v>32476</v>
      </c>
      <c r="G50" s="12"/>
      <c r="H50" s="12">
        <v>32470</v>
      </c>
    </row>
    <row r="51" spans="2:8" ht="12.75">
      <c r="B51" s="106" t="s">
        <v>283</v>
      </c>
      <c r="F51" s="136">
        <v>2223</v>
      </c>
      <c r="G51" s="12"/>
      <c r="H51" s="12">
        <v>1983</v>
      </c>
    </row>
    <row r="52" spans="2:8" ht="12.75">
      <c r="B52" s="2"/>
      <c r="F52" s="28">
        <f>SUM(F48:F51)</f>
        <v>102207</v>
      </c>
      <c r="G52" s="12"/>
      <c r="H52" s="28">
        <f>SUM(H48:H51)</f>
        <v>83216</v>
      </c>
    </row>
    <row r="53" spans="2:8" ht="12.75">
      <c r="B53" s="2"/>
      <c r="C53" s="2"/>
      <c r="F53" s="69"/>
      <c r="H53" s="8"/>
    </row>
    <row r="54" spans="2:8" ht="12.75">
      <c r="B54" s="7" t="s">
        <v>7</v>
      </c>
      <c r="F54" s="12"/>
      <c r="G54" s="12"/>
      <c r="H54" s="12"/>
    </row>
    <row r="55" spans="2:8" ht="12.75">
      <c r="B55" s="2"/>
      <c r="F55" s="12"/>
      <c r="G55" s="12"/>
      <c r="H55" s="12"/>
    </row>
    <row r="56" spans="2:8" ht="12.75">
      <c r="B56" s="2" t="s">
        <v>214</v>
      </c>
      <c r="F56" s="130">
        <v>4</v>
      </c>
      <c r="G56" s="12"/>
      <c r="H56" s="130">
        <v>4</v>
      </c>
    </row>
    <row r="57" spans="2:8" ht="12.75">
      <c r="B57" s="2" t="s">
        <v>215</v>
      </c>
      <c r="C57" s="9"/>
      <c r="F57" s="12">
        <v>23071</v>
      </c>
      <c r="G57" s="12"/>
      <c r="H57" s="12">
        <v>50146</v>
      </c>
    </row>
    <row r="58" spans="2:8" ht="12.75">
      <c r="B58" s="2" t="s">
        <v>24</v>
      </c>
      <c r="C58" s="9"/>
      <c r="F58" s="12">
        <v>96906</v>
      </c>
      <c r="G58" s="12"/>
      <c r="H58" s="12">
        <v>84960</v>
      </c>
    </row>
    <row r="59" spans="2:8" ht="12.75">
      <c r="B59" s="2" t="s">
        <v>216</v>
      </c>
      <c r="C59" s="9"/>
      <c r="F59" s="12">
        <v>3640</v>
      </c>
      <c r="G59" s="12"/>
      <c r="H59" s="12">
        <v>3436</v>
      </c>
    </row>
    <row r="60" spans="3:8" ht="12.75">
      <c r="C60" s="2"/>
      <c r="F60" s="28">
        <f>SUM(F56:F59)</f>
        <v>123621</v>
      </c>
      <c r="G60" s="12"/>
      <c r="H60" s="28">
        <f>SUM(H56:H59)</f>
        <v>138546</v>
      </c>
    </row>
    <row r="61" spans="2:8" ht="12.75">
      <c r="B61" s="1" t="s">
        <v>208</v>
      </c>
      <c r="C61" s="2"/>
      <c r="F61" s="28">
        <f>+F52+F60</f>
        <v>225828</v>
      </c>
      <c r="G61" s="12"/>
      <c r="H61" s="28">
        <f>+H52+H60</f>
        <v>221762</v>
      </c>
    </row>
    <row r="62" spans="3:8" ht="12.75">
      <c r="C62" s="2"/>
      <c r="F62" s="12"/>
      <c r="G62" s="12"/>
      <c r="H62" s="12"/>
    </row>
    <row r="63" spans="2:8" ht="13.5" thickBot="1">
      <c r="B63" s="19" t="s">
        <v>211</v>
      </c>
      <c r="F63" s="84">
        <f>+F43+F61</f>
        <v>950116</v>
      </c>
      <c r="H63" s="84">
        <f>+H43+H61</f>
        <v>935724</v>
      </c>
    </row>
    <row r="64" ht="13.5" thickTop="1"/>
    <row r="65" spans="2:8" ht="13.5" customHeight="1">
      <c r="B65" s="2"/>
      <c r="F65" s="12"/>
      <c r="G65" s="12"/>
      <c r="H65" s="12"/>
    </row>
    <row r="66" spans="2:8" ht="13.5" customHeight="1">
      <c r="B66" s="2"/>
      <c r="F66" s="12"/>
      <c r="H66" s="12"/>
    </row>
    <row r="67" spans="2:8" ht="13.5" customHeight="1">
      <c r="B67" s="34" t="s">
        <v>180</v>
      </c>
      <c r="C67" s="12"/>
      <c r="D67" s="12"/>
      <c r="E67" s="12"/>
      <c r="F67" s="13"/>
      <c r="G67" s="12"/>
      <c r="H67" s="13"/>
    </row>
    <row r="68" ht="12" customHeight="1">
      <c r="B68" s="107" t="s">
        <v>291</v>
      </c>
    </row>
    <row r="69" ht="12" customHeight="1">
      <c r="B69" s="1" t="s">
        <v>135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spans="1:2" ht="12" customHeight="1">
      <c r="A104" s="2"/>
      <c r="B104" s="21"/>
    </row>
    <row r="105" ht="12" customHeight="1">
      <c r="B105" s="21"/>
    </row>
    <row r="106" ht="12" customHeight="1"/>
    <row r="107" spans="1:2" ht="12" customHeight="1">
      <c r="A107" s="2"/>
      <c r="B107" s="2"/>
    </row>
    <row r="108" ht="12" customHeight="1">
      <c r="A108" s="2"/>
    </row>
    <row r="109" spans="1:2" ht="12" customHeight="1">
      <c r="A109" s="2"/>
      <c r="B109" s="2"/>
    </row>
    <row r="110" ht="12" customHeight="1"/>
    <row r="111" spans="1:2" ht="12" customHeight="1">
      <c r="A111" s="2"/>
      <c r="B111" s="2"/>
    </row>
    <row r="112" ht="12" customHeight="1"/>
    <row r="113" ht="12" customHeight="1">
      <c r="F113" s="5"/>
    </row>
    <row r="114" ht="12" customHeight="1"/>
    <row r="115" spans="2:6" ht="12" customHeight="1">
      <c r="B115" s="2"/>
      <c r="F115" s="6"/>
    </row>
    <row r="116" spans="2:6" ht="12" customHeight="1">
      <c r="B116" s="2"/>
      <c r="F116" s="6"/>
    </row>
    <row r="117" spans="2:6" ht="12" customHeight="1">
      <c r="B117" s="2"/>
      <c r="F117" s="20"/>
    </row>
    <row r="118" ht="12" customHeight="1"/>
    <row r="119" ht="12" customHeight="1">
      <c r="F119" s="6"/>
    </row>
    <row r="120" ht="12" customHeight="1"/>
    <row r="121" ht="12" customHeight="1"/>
    <row r="122" spans="1:2" ht="12" customHeight="1">
      <c r="A122" s="2"/>
      <c r="B122" s="2"/>
    </row>
    <row r="123" ht="12" customHeight="1"/>
    <row r="124" spans="1:2" ht="12" customHeight="1">
      <c r="A124" s="2"/>
      <c r="B124" s="2"/>
    </row>
    <row r="125" ht="12" customHeight="1"/>
    <row r="126" ht="12" customHeight="1">
      <c r="F126" s="5"/>
    </row>
    <row r="127" ht="12" customHeight="1"/>
    <row r="128" spans="2:6" ht="12" customHeight="1">
      <c r="B128" s="2"/>
      <c r="F128" s="6"/>
    </row>
    <row r="129" ht="12" customHeight="1"/>
    <row r="130" spans="1:2" ht="12" customHeight="1">
      <c r="A130" s="2"/>
      <c r="B130" s="21"/>
    </row>
    <row r="131" ht="12" customHeight="1">
      <c r="B131" s="21"/>
    </row>
    <row r="132" ht="12" customHeight="1"/>
    <row r="133" ht="12" customHeight="1">
      <c r="F133" s="5"/>
    </row>
    <row r="134" ht="12" customHeight="1"/>
    <row r="135" ht="12" customHeight="1">
      <c r="B135" s="2"/>
    </row>
    <row r="136" ht="12" customHeight="1"/>
    <row r="137" ht="12" customHeight="1">
      <c r="B137" s="2"/>
    </row>
    <row r="138" ht="12" customHeight="1"/>
    <row r="139" ht="12" customHeight="1">
      <c r="B139" s="2"/>
    </row>
    <row r="140" ht="12" customHeight="1"/>
    <row r="141" spans="1:2" ht="12" customHeight="1">
      <c r="A141" s="2"/>
      <c r="B141" s="21"/>
    </row>
    <row r="142" ht="12" customHeight="1">
      <c r="B142" s="21"/>
    </row>
    <row r="143" ht="12" customHeight="1">
      <c r="B143" s="21"/>
    </row>
    <row r="144" ht="12" customHeight="1"/>
    <row r="145" spans="1:2" ht="12" customHeight="1">
      <c r="A145" s="2"/>
      <c r="B145" s="21"/>
    </row>
    <row r="146" ht="12" customHeight="1">
      <c r="B146" s="21"/>
    </row>
    <row r="147" ht="12" customHeight="1"/>
    <row r="148" spans="1:2" ht="12" customHeight="1">
      <c r="A148" s="2"/>
      <c r="B148" s="2"/>
    </row>
    <row r="149" ht="12" customHeight="1"/>
    <row r="150" spans="1:2" ht="12" customHeight="1">
      <c r="A150" s="2"/>
      <c r="B150" s="21"/>
    </row>
    <row r="151" ht="12" customHeight="1">
      <c r="B151" s="21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spans="1:2" ht="12" customHeight="1">
      <c r="A161" s="2"/>
      <c r="B161" s="2"/>
    </row>
    <row r="162" ht="12" customHeight="1"/>
    <row r="163" ht="12" customHeight="1">
      <c r="F163" s="5"/>
    </row>
    <row r="164" ht="12" customHeight="1"/>
    <row r="165" ht="12" customHeight="1">
      <c r="B165" s="2"/>
    </row>
    <row r="166" spans="3:6" ht="12" customHeight="1">
      <c r="C166" s="2"/>
      <c r="F166" s="6"/>
    </row>
    <row r="167" spans="3:6" ht="12" customHeight="1">
      <c r="C167" s="2"/>
      <c r="F167" s="6"/>
    </row>
    <row r="168" ht="12" customHeight="1"/>
    <row r="169" ht="12" customHeight="1">
      <c r="F169" s="6"/>
    </row>
    <row r="170" ht="12" customHeight="1"/>
    <row r="171" spans="1:2" ht="12" customHeight="1">
      <c r="A171" s="2"/>
      <c r="B171" s="2"/>
    </row>
    <row r="172" ht="12" customHeight="1"/>
    <row r="173" spans="1:2" ht="12" customHeight="1">
      <c r="A173" s="2"/>
      <c r="B173" s="2"/>
    </row>
    <row r="174" ht="12" customHeight="1"/>
    <row r="175" spans="1:2" ht="12" customHeight="1">
      <c r="A175" s="2"/>
      <c r="B175" s="2"/>
    </row>
    <row r="176" ht="12" customHeight="1"/>
    <row r="177" spans="1:2" ht="12" customHeight="1">
      <c r="A177" s="2"/>
      <c r="B177" s="2"/>
    </row>
    <row r="178" ht="12" customHeight="1"/>
    <row r="179" spans="1:2" ht="12" customHeight="1">
      <c r="A179" s="2"/>
      <c r="B179" s="2"/>
    </row>
    <row r="180" ht="12" customHeight="1"/>
    <row r="181" spans="1:2" ht="12" customHeight="1">
      <c r="A181" s="2"/>
      <c r="B181" s="2"/>
    </row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>
      <c r="A194" s="2"/>
    </row>
    <row r="195" ht="12" customHeight="1">
      <c r="A195" s="2"/>
    </row>
    <row r="196" ht="12" customHeight="1">
      <c r="A196" s="2"/>
    </row>
    <row r="197" ht="12" customHeight="1"/>
    <row r="198" ht="12" customHeight="1">
      <c r="A198" s="2"/>
    </row>
    <row r="199" ht="12" customHeight="1"/>
    <row r="200" spans="1:2" ht="12" customHeight="1">
      <c r="A200" s="2"/>
      <c r="B200" s="2"/>
    </row>
    <row r="201" ht="12" customHeight="1"/>
    <row r="202" spans="1:2" ht="12" customHeight="1">
      <c r="A202" s="2"/>
      <c r="B202" s="2"/>
    </row>
    <row r="203" ht="12" customHeight="1">
      <c r="B203" s="2"/>
    </row>
    <row r="204" ht="12" customHeight="1"/>
    <row r="205" spans="1:2" ht="12" customHeight="1">
      <c r="A205" s="2"/>
      <c r="B205" s="2"/>
    </row>
    <row r="206" ht="12" customHeight="1"/>
    <row r="207" spans="1:2" ht="12" customHeight="1">
      <c r="A207" s="2"/>
      <c r="B207" s="2"/>
    </row>
    <row r="208" ht="12" customHeight="1"/>
    <row r="209" ht="12" customHeight="1"/>
    <row r="210" ht="12" customHeight="1">
      <c r="A210" s="2"/>
    </row>
    <row r="211" ht="12" customHeight="1"/>
    <row r="212" ht="12" customHeight="1"/>
    <row r="213" ht="12" customHeight="1">
      <c r="A213" s="2"/>
    </row>
    <row r="214" ht="12" customHeight="1">
      <c r="A214" s="2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>
      <c r="C373" s="2" t="s">
        <v>1</v>
      </c>
    </row>
    <row r="374" ht="12" customHeight="1"/>
    <row r="375" ht="12" customHeight="1">
      <c r="C375" s="2" t="s">
        <v>2</v>
      </c>
    </row>
    <row r="376" ht="12" customHeight="1"/>
    <row r="377" ht="12" customHeight="1">
      <c r="C377" s="2" t="s">
        <v>3</v>
      </c>
    </row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>
      <c r="A1230" s="2" t="s">
        <v>4</v>
      </c>
    </row>
    <row r="1231" ht="12" customHeight="1"/>
    <row r="1232" ht="12" customHeight="1">
      <c r="A1232" s="2" t="s">
        <v>1</v>
      </c>
    </row>
    <row r="1233" ht="12" customHeight="1"/>
    <row r="1234" ht="12" customHeight="1">
      <c r="A1234" s="2" t="s">
        <v>2</v>
      </c>
    </row>
    <row r="1235" ht="12" customHeight="1"/>
    <row r="1236" ht="12" customHeight="1">
      <c r="A1236" s="2" t="s">
        <v>5</v>
      </c>
    </row>
    <row r="1237" ht="12" customHeight="1">
      <c r="A1237" s="2" t="s">
        <v>4</v>
      </c>
    </row>
    <row r="1238" ht="12" customHeight="1"/>
    <row r="1239" ht="12" customHeight="1">
      <c r="A1239" s="2" t="s">
        <v>1</v>
      </c>
    </row>
    <row r="1240" ht="12" customHeight="1"/>
    <row r="1241" ht="12" customHeight="1">
      <c r="A1241" s="2" t="s">
        <v>2</v>
      </c>
    </row>
    <row r="1242" ht="12" customHeight="1"/>
    <row r="1243" ht="12" customHeight="1">
      <c r="A1243" s="2" t="s">
        <v>5</v>
      </c>
    </row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639" ht="12" customHeight="1"/>
    <row r="1641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</sheetData>
  <sheetProtection/>
  <mergeCells count="3">
    <mergeCell ref="A1:H1"/>
    <mergeCell ref="A2:H2"/>
    <mergeCell ref="A3:H3"/>
  </mergeCells>
  <printOptions/>
  <pageMargins left="0.512" right="0.512" top="0.45" bottom="0.25" header="0.31" footer="0.23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90" zoomScaleSheetLayoutView="90" zoomScalePageLayoutView="0" workbookViewId="0" topLeftCell="A1">
      <pane xSplit="1" ySplit="11" topLeftCell="B2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6" sqref="B26"/>
    </sheetView>
  </sheetViews>
  <sheetFormatPr defaultColWidth="9.140625" defaultRowHeight="12.75"/>
  <cols>
    <col min="1" max="1" width="38.421875" style="39" customWidth="1"/>
    <col min="2" max="2" width="13.140625" style="39" customWidth="1"/>
    <col min="3" max="4" width="12.28125" style="39" customWidth="1"/>
    <col min="5" max="7" width="14.421875" style="39" customWidth="1"/>
    <col min="8" max="8" width="15.00390625" style="39" customWidth="1"/>
    <col min="9" max="9" width="13.28125" style="39" customWidth="1"/>
    <col min="10" max="16384" width="9.140625" style="39" customWidth="1"/>
  </cols>
  <sheetData>
    <row r="1" spans="1:9" ht="12.75">
      <c r="A1" s="144" t="s">
        <v>10</v>
      </c>
      <c r="B1" s="144"/>
      <c r="C1" s="144"/>
      <c r="D1" s="144"/>
      <c r="E1" s="144"/>
      <c r="F1" s="144"/>
      <c r="G1" s="144"/>
      <c r="H1" s="144"/>
      <c r="I1" s="144"/>
    </row>
    <row r="2" spans="1:9" ht="12.75">
      <c r="A2" s="144" t="s">
        <v>11</v>
      </c>
      <c r="B2" s="144"/>
      <c r="C2" s="144"/>
      <c r="D2" s="144"/>
      <c r="E2" s="144"/>
      <c r="F2" s="144"/>
      <c r="G2" s="144"/>
      <c r="H2" s="144"/>
      <c r="I2" s="144"/>
    </row>
    <row r="3" spans="1:9" ht="12.75">
      <c r="A3" s="144" t="s">
        <v>12</v>
      </c>
      <c r="B3" s="144"/>
      <c r="C3" s="144"/>
      <c r="D3" s="144"/>
      <c r="E3" s="144"/>
      <c r="F3" s="144"/>
      <c r="G3" s="144"/>
      <c r="H3" s="144"/>
      <c r="I3" s="14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8" t="s">
        <v>177</v>
      </c>
    </row>
    <row r="6" ht="12.75">
      <c r="A6" s="65" t="s">
        <v>279</v>
      </c>
    </row>
    <row r="7" ht="12.75">
      <c r="A7" s="65"/>
    </row>
    <row r="8" spans="1:9" ht="12.75">
      <c r="A8" s="65"/>
      <c r="B8" s="74" t="s">
        <v>168</v>
      </c>
      <c r="C8" s="72"/>
      <c r="D8" s="73"/>
      <c r="E8" s="73" t="s">
        <v>167</v>
      </c>
      <c r="F8" s="72"/>
      <c r="G8" s="72"/>
      <c r="H8" s="72"/>
      <c r="I8" s="72"/>
    </row>
    <row r="9" spans="6:7" ht="12.75">
      <c r="F9" s="40" t="s">
        <v>100</v>
      </c>
      <c r="G9" s="40"/>
    </row>
    <row r="10" spans="2:9" ht="12.75">
      <c r="B10" s="40" t="s">
        <v>27</v>
      </c>
      <c r="C10" s="40" t="s">
        <v>70</v>
      </c>
      <c r="D10" s="40" t="s">
        <v>94</v>
      </c>
      <c r="E10" s="40" t="s">
        <v>96</v>
      </c>
      <c r="F10" s="40" t="s">
        <v>97</v>
      </c>
      <c r="G10" s="40" t="s">
        <v>165</v>
      </c>
      <c r="H10" s="40" t="s">
        <v>98</v>
      </c>
      <c r="I10" s="40" t="s">
        <v>29</v>
      </c>
    </row>
    <row r="11" spans="2:9" ht="12.75">
      <c r="B11" s="40" t="s">
        <v>28</v>
      </c>
      <c r="C11" s="40" t="s">
        <v>71</v>
      </c>
      <c r="D11" s="40" t="s">
        <v>95</v>
      </c>
      <c r="E11" s="40" t="s">
        <v>23</v>
      </c>
      <c r="F11" s="40" t="s">
        <v>23</v>
      </c>
      <c r="G11" s="40" t="s">
        <v>166</v>
      </c>
      <c r="H11" s="40" t="s">
        <v>111</v>
      </c>
      <c r="I11" s="40"/>
    </row>
    <row r="12" spans="2:9" ht="12.75">
      <c r="B12" s="40"/>
      <c r="C12" s="40"/>
      <c r="D12" s="40"/>
      <c r="E12" s="40"/>
      <c r="F12" s="40"/>
      <c r="G12" s="40"/>
      <c r="H12" s="41"/>
      <c r="I12" s="41"/>
    </row>
    <row r="13" spans="2:9" ht="12.75"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</row>
    <row r="14" spans="2:9" ht="12.75"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113" t="s">
        <v>284</v>
      </c>
      <c r="B15" s="62">
        <v>321067</v>
      </c>
      <c r="C15" s="62">
        <v>-16159</v>
      </c>
      <c r="D15" s="62">
        <v>116809</v>
      </c>
      <c r="E15" s="62">
        <v>10595</v>
      </c>
      <c r="F15" s="62">
        <v>12292</v>
      </c>
      <c r="G15" s="71">
        <v>653</v>
      </c>
      <c r="H15" s="62">
        <v>268705</v>
      </c>
      <c r="I15" s="62">
        <f>SUM(B15:H15)</f>
        <v>713962</v>
      </c>
    </row>
    <row r="16" spans="1:9" ht="12.75">
      <c r="A16" s="39" t="s">
        <v>222</v>
      </c>
      <c r="B16" s="89">
        <v>0</v>
      </c>
      <c r="C16" s="78">
        <v>0</v>
      </c>
      <c r="D16" s="78">
        <v>0</v>
      </c>
      <c r="E16" s="78">
        <v>0</v>
      </c>
      <c r="F16" s="78">
        <v>69</v>
      </c>
      <c r="G16" s="78">
        <v>0</v>
      </c>
      <c r="H16" s="78">
        <v>0</v>
      </c>
      <c r="I16" s="95">
        <f>SUM(B16:H16)</f>
        <v>69</v>
      </c>
    </row>
    <row r="17" spans="1:9" ht="12.75">
      <c r="A17" s="39" t="s">
        <v>223</v>
      </c>
      <c r="B17" s="93">
        <v>0</v>
      </c>
      <c r="C17" s="75">
        <v>0</v>
      </c>
      <c r="D17" s="75">
        <v>0</v>
      </c>
      <c r="E17" s="75">
        <v>-2013</v>
      </c>
      <c r="F17" s="75">
        <v>0</v>
      </c>
      <c r="G17" s="75">
        <v>0</v>
      </c>
      <c r="H17" s="75">
        <f>-E17</f>
        <v>2013</v>
      </c>
      <c r="I17" s="96">
        <f>SUM(B17:H17)</f>
        <v>0</v>
      </c>
    </row>
    <row r="18" spans="1:9" ht="12.75">
      <c r="A18" s="138" t="s">
        <v>286</v>
      </c>
      <c r="B18" s="89"/>
      <c r="C18" s="78"/>
      <c r="D18" s="78"/>
      <c r="E18" s="78"/>
      <c r="F18" s="78"/>
      <c r="G18" s="78"/>
      <c r="H18" s="78"/>
      <c r="I18" s="97"/>
    </row>
    <row r="19" spans="1:9" ht="12.75">
      <c r="A19" s="88" t="s">
        <v>239</v>
      </c>
      <c r="B19" s="91">
        <f>SUM(B16:B17)</f>
        <v>0</v>
      </c>
      <c r="C19" s="67">
        <f aca="true" t="shared" si="0" ref="C19:I19">SUM(C16:C17)</f>
        <v>0</v>
      </c>
      <c r="D19" s="67">
        <f>SUM(D16:D17)</f>
        <v>0</v>
      </c>
      <c r="E19" s="67">
        <f>SUM(E16:E17)</f>
        <v>-2013</v>
      </c>
      <c r="F19" s="67">
        <f t="shared" si="0"/>
        <v>69</v>
      </c>
      <c r="G19" s="67">
        <f t="shared" si="0"/>
        <v>0</v>
      </c>
      <c r="H19" s="67">
        <f>SUM(H16:H17)</f>
        <v>2013</v>
      </c>
      <c r="I19" s="92">
        <f t="shared" si="0"/>
        <v>69</v>
      </c>
    </row>
    <row r="20" spans="1:9" ht="12.75">
      <c r="A20" s="54" t="s">
        <v>219</v>
      </c>
      <c r="B20" s="93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9805</v>
      </c>
      <c r="I20" s="98">
        <f>SUM(B20:H20)</f>
        <v>9805</v>
      </c>
    </row>
    <row r="21" spans="1:9" ht="12.75">
      <c r="A21" s="116" t="s">
        <v>287</v>
      </c>
      <c r="B21" s="58">
        <f aca="true" t="shared" si="1" ref="B21:I21">SUM(B19:B20)</f>
        <v>0</v>
      </c>
      <c r="C21" s="58">
        <f t="shared" si="1"/>
        <v>0</v>
      </c>
      <c r="D21" s="58">
        <f t="shared" si="1"/>
        <v>0</v>
      </c>
      <c r="E21" s="58">
        <f t="shared" si="1"/>
        <v>-2013</v>
      </c>
      <c r="F21" s="58">
        <f>SUM(F19:F20)</f>
        <v>69</v>
      </c>
      <c r="G21" s="58">
        <f t="shared" si="1"/>
        <v>0</v>
      </c>
      <c r="H21" s="58">
        <f t="shared" si="1"/>
        <v>11818</v>
      </c>
      <c r="I21" s="58">
        <f t="shared" si="1"/>
        <v>9874</v>
      </c>
    </row>
    <row r="22" spans="1:9" ht="12.75">
      <c r="A22" s="39" t="s">
        <v>229</v>
      </c>
      <c r="B22" s="67">
        <v>452</v>
      </c>
      <c r="C22" s="67">
        <v>0</v>
      </c>
      <c r="D22" s="67">
        <v>80</v>
      </c>
      <c r="E22" s="67">
        <v>0</v>
      </c>
      <c r="F22" s="67">
        <v>0</v>
      </c>
      <c r="G22" s="67">
        <f>-D22</f>
        <v>-80</v>
      </c>
      <c r="H22" s="67">
        <v>0</v>
      </c>
      <c r="I22" s="71">
        <f>SUM(B22:H22)</f>
        <v>452</v>
      </c>
    </row>
    <row r="23" spans="1:9" ht="13.5" thickBot="1">
      <c r="A23" s="113" t="s">
        <v>285</v>
      </c>
      <c r="B23" s="43">
        <f aca="true" t="shared" si="2" ref="B23:I23">SUM(B21:B22)+B15</f>
        <v>321519</v>
      </c>
      <c r="C23" s="43">
        <f t="shared" si="2"/>
        <v>-16159</v>
      </c>
      <c r="D23" s="43">
        <f t="shared" si="2"/>
        <v>116889</v>
      </c>
      <c r="E23" s="43">
        <f t="shared" si="2"/>
        <v>8582</v>
      </c>
      <c r="F23" s="43">
        <f t="shared" si="2"/>
        <v>12361</v>
      </c>
      <c r="G23" s="43">
        <f t="shared" si="2"/>
        <v>573</v>
      </c>
      <c r="H23" s="43">
        <f t="shared" si="2"/>
        <v>280523</v>
      </c>
      <c r="I23" s="43">
        <f t="shared" si="2"/>
        <v>724288</v>
      </c>
    </row>
    <row r="24" spans="2:9" ht="13.5" thickTop="1">
      <c r="B24" s="40"/>
      <c r="C24" s="40"/>
      <c r="D24" s="40"/>
      <c r="E24" s="40"/>
      <c r="F24" s="40"/>
      <c r="G24" s="40"/>
      <c r="H24" s="40"/>
      <c r="I24" s="40"/>
    </row>
    <row r="25" spans="2:9" ht="12.75"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113" t="s">
        <v>255</v>
      </c>
      <c r="B26" s="58">
        <v>321067</v>
      </c>
      <c r="C26" s="58">
        <v>-15669</v>
      </c>
      <c r="D26" s="58">
        <v>116809</v>
      </c>
      <c r="E26" s="58">
        <v>12085</v>
      </c>
      <c r="F26" s="58">
        <v>13412</v>
      </c>
      <c r="G26" s="58">
        <v>470</v>
      </c>
      <c r="H26" s="58">
        <v>273095</v>
      </c>
      <c r="I26" s="58">
        <f>SUM(B26:H26)</f>
        <v>721269</v>
      </c>
    </row>
    <row r="27" spans="1:9" ht="12.75">
      <c r="A27" s="39" t="s">
        <v>222</v>
      </c>
      <c r="B27" s="89">
        <v>0</v>
      </c>
      <c r="C27" s="78">
        <v>0</v>
      </c>
      <c r="D27" s="78">
        <v>0</v>
      </c>
      <c r="E27" s="78">
        <v>0</v>
      </c>
      <c r="F27" s="78">
        <v>-1155</v>
      </c>
      <c r="G27" s="78">
        <v>0</v>
      </c>
      <c r="H27" s="78">
        <v>0</v>
      </c>
      <c r="I27" s="90">
        <f>SUM(B27:H27)</f>
        <v>-1155</v>
      </c>
    </row>
    <row r="28" spans="1:9" ht="12.75">
      <c r="A28" s="39" t="s">
        <v>223</v>
      </c>
      <c r="B28" s="93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/>
      <c r="I28" s="94">
        <f>SUM(B28:H28)</f>
        <v>0</v>
      </c>
    </row>
    <row r="29" spans="1:9" ht="12.75">
      <c r="A29" s="138" t="s">
        <v>286</v>
      </c>
      <c r="B29" s="89"/>
      <c r="C29" s="78"/>
      <c r="D29" s="78"/>
      <c r="E29" s="78"/>
      <c r="F29" s="78"/>
      <c r="G29" s="78"/>
      <c r="H29" s="78"/>
      <c r="I29" s="90"/>
    </row>
    <row r="30" spans="1:9" ht="12.75">
      <c r="A30" s="88" t="s">
        <v>239</v>
      </c>
      <c r="B30" s="91">
        <f aca="true" t="shared" si="3" ref="B30:I30">SUM(B27:B28)</f>
        <v>0</v>
      </c>
      <c r="C30" s="67">
        <f t="shared" si="3"/>
        <v>0</v>
      </c>
      <c r="D30" s="67">
        <f t="shared" si="3"/>
        <v>0</v>
      </c>
      <c r="E30" s="67">
        <f t="shared" si="3"/>
        <v>0</v>
      </c>
      <c r="F30" s="67">
        <f t="shared" si="3"/>
        <v>-1155</v>
      </c>
      <c r="G30" s="67">
        <f t="shared" si="3"/>
        <v>0</v>
      </c>
      <c r="H30" s="67">
        <f t="shared" si="3"/>
        <v>0</v>
      </c>
      <c r="I30" s="92">
        <f t="shared" si="3"/>
        <v>-1155</v>
      </c>
    </row>
    <row r="31" spans="1:9" ht="12.75">
      <c r="A31" s="54" t="s">
        <v>219</v>
      </c>
      <c r="B31" s="93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7999</v>
      </c>
      <c r="I31" s="94">
        <f>SUM(B31:H31)</f>
        <v>7999</v>
      </c>
    </row>
    <row r="32" spans="1:9" ht="12.75">
      <c r="A32" s="116" t="s">
        <v>287</v>
      </c>
      <c r="B32" s="58">
        <f>SUM(B30:B31)</f>
        <v>0</v>
      </c>
      <c r="C32" s="58">
        <f aca="true" t="shared" si="4" ref="C32:H32">SUM(C30:C31)</f>
        <v>0</v>
      </c>
      <c r="D32" s="58">
        <f t="shared" si="4"/>
        <v>0</v>
      </c>
      <c r="E32" s="58">
        <f t="shared" si="4"/>
        <v>0</v>
      </c>
      <c r="F32" s="58">
        <f t="shared" si="4"/>
        <v>-1155</v>
      </c>
      <c r="G32" s="58">
        <f t="shared" si="4"/>
        <v>0</v>
      </c>
      <c r="H32" s="58">
        <f t="shared" si="4"/>
        <v>7999</v>
      </c>
      <c r="I32" s="58">
        <f>SUM(I30:I31)</f>
        <v>6844</v>
      </c>
    </row>
    <row r="33" spans="1:9" ht="12.75">
      <c r="A33" s="39" t="s">
        <v>112</v>
      </c>
      <c r="B33" s="58">
        <v>0</v>
      </c>
      <c r="C33" s="58">
        <v>-324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f>SUM(B33:H33)</f>
        <v>-324</v>
      </c>
    </row>
    <row r="34" spans="1:9" ht="12.75">
      <c r="A34" s="1" t="s">
        <v>188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39</v>
      </c>
      <c r="H34" s="58">
        <v>0</v>
      </c>
      <c r="I34" s="58">
        <f>SUM(B34:H34)</f>
        <v>39</v>
      </c>
    </row>
    <row r="35" spans="1:9" ht="13.5" thickBot="1">
      <c r="A35" s="113" t="s">
        <v>256</v>
      </c>
      <c r="B35" s="76">
        <f aca="true" t="shared" si="5" ref="B35:I35">SUM(B32:B34)+B26</f>
        <v>321067</v>
      </c>
      <c r="C35" s="76">
        <f t="shared" si="5"/>
        <v>-15993</v>
      </c>
      <c r="D35" s="76">
        <f t="shared" si="5"/>
        <v>116809</v>
      </c>
      <c r="E35" s="76">
        <f t="shared" si="5"/>
        <v>12085</v>
      </c>
      <c r="F35" s="76">
        <f t="shared" si="5"/>
        <v>12257</v>
      </c>
      <c r="G35" s="76">
        <f t="shared" si="5"/>
        <v>509</v>
      </c>
      <c r="H35" s="76">
        <f t="shared" si="5"/>
        <v>281094</v>
      </c>
      <c r="I35" s="76">
        <f t="shared" si="5"/>
        <v>727828</v>
      </c>
    </row>
    <row r="36" ht="13.5" thickTop="1"/>
    <row r="39" ht="12.75">
      <c r="A39" s="131" t="s">
        <v>259</v>
      </c>
    </row>
    <row r="40" ht="12.75">
      <c r="A40" s="108" t="s">
        <v>290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0" max="10" man="1"/>
  </rowBreaks>
  <ignoredErrors>
    <ignoredError sqref="B19:C19 G19 B30 C30:D30 G30" formulaRange="1"/>
    <ignoredError sqref="I3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zoomScalePageLayoutView="0" workbookViewId="0" topLeftCell="A47">
      <selection activeCell="D67" sqref="D67"/>
    </sheetView>
  </sheetViews>
  <sheetFormatPr defaultColWidth="9.140625" defaultRowHeight="12.75"/>
  <cols>
    <col min="1" max="1" width="47.28125" style="39" customWidth="1"/>
    <col min="2" max="2" width="16.7109375" style="39" customWidth="1"/>
    <col min="3" max="3" width="16.421875" style="39" customWidth="1"/>
    <col min="4" max="4" width="16.57421875" style="39" customWidth="1"/>
    <col min="5" max="16384" width="9.140625" style="39" customWidth="1"/>
  </cols>
  <sheetData>
    <row r="1" spans="1:13" ht="12.75">
      <c r="A1" s="144" t="s">
        <v>10</v>
      </c>
      <c r="B1" s="144"/>
      <c r="C1" s="144"/>
      <c r="D1" s="144"/>
      <c r="E1" s="144"/>
      <c r="F1" s="14"/>
      <c r="G1" s="14"/>
      <c r="H1" s="14"/>
      <c r="I1" s="14"/>
      <c r="J1" s="14"/>
      <c r="K1" s="14"/>
      <c r="L1" s="14"/>
      <c r="M1" s="14"/>
    </row>
    <row r="2" spans="1:13" ht="12.75">
      <c r="A2" s="144" t="s">
        <v>11</v>
      </c>
      <c r="B2" s="144"/>
      <c r="C2" s="144"/>
      <c r="D2" s="144"/>
      <c r="E2" s="144"/>
      <c r="F2" s="14"/>
      <c r="G2" s="14"/>
      <c r="H2" s="14"/>
      <c r="I2" s="14"/>
      <c r="J2" s="14"/>
      <c r="K2" s="14"/>
      <c r="L2" s="14"/>
      <c r="M2" s="14"/>
    </row>
    <row r="3" spans="1:13" ht="12.75">
      <c r="A3" s="144" t="s">
        <v>12</v>
      </c>
      <c r="B3" s="144"/>
      <c r="C3" s="144"/>
      <c r="D3" s="144"/>
      <c r="E3" s="14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8" t="s">
        <v>178</v>
      </c>
      <c r="B5" s="38"/>
    </row>
    <row r="6" spans="1:2" ht="12.75">
      <c r="A6" s="65" t="s">
        <v>279</v>
      </c>
      <c r="B6" s="38"/>
    </row>
    <row r="7" spans="3:4" ht="12.75">
      <c r="C7" s="41" t="s">
        <v>257</v>
      </c>
      <c r="D7" s="41" t="s">
        <v>257</v>
      </c>
    </row>
    <row r="8" spans="3:4" ht="12.75">
      <c r="C8" s="41" t="s">
        <v>288</v>
      </c>
      <c r="D8" s="41" t="s">
        <v>254</v>
      </c>
    </row>
    <row r="9" spans="3:4" ht="12.75">
      <c r="C9" s="40" t="s">
        <v>0</v>
      </c>
      <c r="D9" s="40" t="s">
        <v>0</v>
      </c>
    </row>
    <row r="10" spans="3:4" ht="12.75">
      <c r="C10" s="64" t="s">
        <v>186</v>
      </c>
      <c r="D10" s="64" t="s">
        <v>186</v>
      </c>
    </row>
    <row r="11" spans="1:4" ht="12.75">
      <c r="A11" s="39" t="s">
        <v>122</v>
      </c>
      <c r="C11" s="64"/>
      <c r="D11" s="64"/>
    </row>
    <row r="13" spans="1:4" ht="12.75">
      <c r="A13" s="39" t="s">
        <v>233</v>
      </c>
      <c r="C13" s="44"/>
      <c r="D13" s="70"/>
    </row>
    <row r="14" spans="1:4" ht="12.75">
      <c r="A14" s="39" t="s">
        <v>217</v>
      </c>
      <c r="C14" s="44">
        <v>12312</v>
      </c>
      <c r="D14" s="127">
        <v>10533</v>
      </c>
    </row>
    <row r="15" spans="1:4" ht="12.75">
      <c r="A15" s="39" t="s">
        <v>218</v>
      </c>
      <c r="C15" s="42">
        <v>-30</v>
      </c>
      <c r="D15" s="128">
        <v>-30</v>
      </c>
    </row>
    <row r="16" spans="3:4" ht="12.75">
      <c r="C16" s="44">
        <f>SUM(C14:C15)</f>
        <v>12282</v>
      </c>
      <c r="D16" s="127">
        <v>10503</v>
      </c>
    </row>
    <row r="17" spans="1:4" ht="12.75">
      <c r="A17" s="39" t="s">
        <v>115</v>
      </c>
      <c r="C17" s="44"/>
      <c r="D17" s="127"/>
    </row>
    <row r="18" spans="3:4" ht="12.75">
      <c r="C18" s="44"/>
      <c r="D18" s="127"/>
    </row>
    <row r="19" spans="1:4" ht="12.75">
      <c r="A19" s="39" t="s">
        <v>127</v>
      </c>
      <c r="C19" s="44">
        <v>1499</v>
      </c>
      <c r="D19" s="127">
        <v>1289</v>
      </c>
    </row>
    <row r="20" spans="1:4" ht="12.75">
      <c r="A20" s="39" t="s">
        <v>128</v>
      </c>
      <c r="C20" s="42">
        <v>104</v>
      </c>
      <c r="D20" s="128">
        <v>256</v>
      </c>
    </row>
    <row r="21" spans="3:4" ht="12.75">
      <c r="C21" s="44"/>
      <c r="D21" s="127"/>
    </row>
    <row r="22" spans="1:4" ht="12.75">
      <c r="A22" s="39" t="s">
        <v>116</v>
      </c>
      <c r="C22" s="44">
        <f>SUM(C16:C20)</f>
        <v>13885</v>
      </c>
      <c r="D22" s="127">
        <v>12048</v>
      </c>
    </row>
    <row r="23" spans="3:4" ht="12.75">
      <c r="C23" s="44"/>
      <c r="D23" s="127"/>
    </row>
    <row r="24" spans="1:4" ht="12.75">
      <c r="A24" s="54" t="s">
        <v>130</v>
      </c>
      <c r="C24" s="44">
        <v>-3177</v>
      </c>
      <c r="D24" s="127">
        <v>19037</v>
      </c>
    </row>
    <row r="25" spans="1:4" ht="12.75">
      <c r="A25" s="54" t="s">
        <v>129</v>
      </c>
      <c r="C25" s="42">
        <v>11812</v>
      </c>
      <c r="D25" s="128">
        <v>-12078</v>
      </c>
    </row>
    <row r="26" spans="3:4" ht="12.75">
      <c r="C26" s="44"/>
      <c r="D26" s="127"/>
    </row>
    <row r="27" spans="1:4" ht="12.75">
      <c r="A27" s="39" t="s">
        <v>201</v>
      </c>
      <c r="C27" s="44">
        <f>SUM(C22:C25)</f>
        <v>22520</v>
      </c>
      <c r="D27" s="127">
        <v>19007</v>
      </c>
    </row>
    <row r="28" spans="3:4" ht="12.75">
      <c r="C28" s="44"/>
      <c r="D28" s="127"/>
    </row>
    <row r="29" spans="1:4" ht="12.75">
      <c r="A29" s="39" t="s">
        <v>117</v>
      </c>
      <c r="C29" s="44">
        <v>-657</v>
      </c>
      <c r="D29" s="127">
        <v>-989</v>
      </c>
    </row>
    <row r="30" spans="1:4" ht="12.75">
      <c r="A30" s="39" t="s">
        <v>118</v>
      </c>
      <c r="C30" s="44">
        <v>-1859</v>
      </c>
      <c r="D30" s="127">
        <v>-1577</v>
      </c>
    </row>
    <row r="31" spans="1:4" ht="12.75" hidden="1">
      <c r="A31" s="39" t="s">
        <v>169</v>
      </c>
      <c r="C31" s="67">
        <v>0</v>
      </c>
      <c r="D31" s="122">
        <v>0</v>
      </c>
    </row>
    <row r="32" spans="1:4" ht="12.75" hidden="1">
      <c r="A32" s="39" t="s">
        <v>182</v>
      </c>
      <c r="C32" s="67">
        <v>0</v>
      </c>
      <c r="D32" s="122">
        <v>0</v>
      </c>
    </row>
    <row r="33" spans="1:4" ht="12.75">
      <c r="A33" s="39" t="s">
        <v>182</v>
      </c>
      <c r="C33" s="67">
        <v>0</v>
      </c>
      <c r="D33" s="122">
        <v>-2413</v>
      </c>
    </row>
    <row r="34" ht="12.75">
      <c r="C34" s="44"/>
    </row>
    <row r="35" spans="1:4" ht="12.75">
      <c r="A35" s="113" t="s">
        <v>247</v>
      </c>
      <c r="C35" s="55">
        <f>SUM(C27:C33)</f>
        <v>20004</v>
      </c>
      <c r="D35" s="132">
        <v>14028</v>
      </c>
    </row>
    <row r="36" spans="1:4" ht="12.75">
      <c r="A36" s="54"/>
      <c r="C36" s="44"/>
      <c r="D36" s="127"/>
    </row>
    <row r="37" spans="1:4" ht="12.75">
      <c r="A37" s="54" t="s">
        <v>123</v>
      </c>
      <c r="C37" s="44"/>
      <c r="D37" s="127"/>
    </row>
    <row r="38" spans="3:4" ht="12.75">
      <c r="C38" s="44"/>
      <c r="D38" s="127"/>
    </row>
    <row r="39" spans="1:4" ht="12.75">
      <c r="A39" s="39" t="s">
        <v>119</v>
      </c>
      <c r="C39" s="44">
        <v>163</v>
      </c>
      <c r="D39" s="127">
        <v>223</v>
      </c>
    </row>
    <row r="40" spans="1:4" ht="12.75">
      <c r="A40" s="115" t="s">
        <v>265</v>
      </c>
      <c r="C40" s="67">
        <v>0</v>
      </c>
      <c r="D40" s="122">
        <v>-125</v>
      </c>
    </row>
    <row r="41" spans="1:4" ht="12.75">
      <c r="A41" s="39" t="s">
        <v>183</v>
      </c>
      <c r="C41" s="67">
        <v>-848</v>
      </c>
      <c r="D41" s="122">
        <v>-667</v>
      </c>
    </row>
    <row r="42" spans="1:4" ht="12.75">
      <c r="A42" s="39" t="s">
        <v>184</v>
      </c>
      <c r="C42" s="67">
        <v>0</v>
      </c>
      <c r="D42" s="122">
        <v>5814</v>
      </c>
    </row>
    <row r="43" spans="1:4" ht="12.75">
      <c r="A43" s="54" t="s">
        <v>136</v>
      </c>
      <c r="C43" s="67">
        <v>6362</v>
      </c>
      <c r="D43" s="122">
        <v>128</v>
      </c>
    </row>
    <row r="44" spans="1:4" ht="12.75">
      <c r="A44" s="39" t="s">
        <v>120</v>
      </c>
      <c r="C44" s="44">
        <v>-2873</v>
      </c>
      <c r="D44" s="127">
        <v>-1300</v>
      </c>
    </row>
    <row r="45" spans="1:4" ht="12.75">
      <c r="A45" s="39" t="s">
        <v>121</v>
      </c>
      <c r="C45" s="44">
        <v>-197</v>
      </c>
      <c r="D45" s="127">
        <v>-3000</v>
      </c>
    </row>
    <row r="46" spans="1:4" ht="12.75">
      <c r="A46" s="48"/>
      <c r="C46" s="67"/>
      <c r="D46" s="127"/>
    </row>
    <row r="47" spans="1:4" ht="12.75">
      <c r="A47" s="113" t="s">
        <v>249</v>
      </c>
      <c r="C47" s="55">
        <f>SUM(C39:C46)</f>
        <v>2607</v>
      </c>
      <c r="D47" s="55">
        <v>1073</v>
      </c>
    </row>
    <row r="48" spans="1:4" ht="12.75">
      <c r="A48" s="54"/>
      <c r="C48" s="44"/>
      <c r="D48" s="122"/>
    </row>
    <row r="49" spans="1:4" ht="12.75">
      <c r="A49" s="54" t="s">
        <v>124</v>
      </c>
      <c r="C49" s="44"/>
      <c r="D49" s="122"/>
    </row>
    <row r="50" spans="1:4" ht="12.75">
      <c r="A50" s="54"/>
      <c r="C50" s="44"/>
      <c r="D50" s="122"/>
    </row>
    <row r="51" spans="1:4" ht="12.75">
      <c r="A51" s="116" t="s">
        <v>301</v>
      </c>
      <c r="C51" s="44">
        <v>-25200</v>
      </c>
      <c r="D51" s="127">
        <v>2481</v>
      </c>
    </row>
    <row r="52" spans="1:4" ht="12.75">
      <c r="A52" s="116" t="s">
        <v>302</v>
      </c>
      <c r="C52" s="44">
        <v>16870</v>
      </c>
      <c r="D52" s="127">
        <v>-3793</v>
      </c>
    </row>
    <row r="53" spans="1:4" ht="12.75">
      <c r="A53" s="116" t="s">
        <v>269</v>
      </c>
      <c r="C53" s="67">
        <v>452</v>
      </c>
      <c r="D53" s="122">
        <v>0</v>
      </c>
    </row>
    <row r="54" spans="1:4" ht="12.75">
      <c r="A54" s="54" t="s">
        <v>171</v>
      </c>
      <c r="C54" s="67">
        <v>0</v>
      </c>
      <c r="D54" s="122">
        <v>-324</v>
      </c>
    </row>
    <row r="55" spans="1:4" ht="12.75">
      <c r="A55" s="54"/>
      <c r="C55" s="44"/>
      <c r="D55" s="127"/>
    </row>
    <row r="56" spans="1:4" ht="12.75">
      <c r="A56" s="115" t="s">
        <v>310</v>
      </c>
      <c r="C56" s="55">
        <f>SUM(C51:C55)</f>
        <v>-7878</v>
      </c>
      <c r="D56" s="55">
        <v>-1636</v>
      </c>
    </row>
    <row r="57" ht="12.75">
      <c r="D57" s="127"/>
    </row>
    <row r="58" spans="1:4" ht="12.75">
      <c r="A58" s="113" t="s">
        <v>311</v>
      </c>
      <c r="C58" s="39">
        <f>+C35+C47+C56</f>
        <v>14733</v>
      </c>
      <c r="D58" s="39">
        <v>13465</v>
      </c>
    </row>
    <row r="59" spans="1:4" ht="12.75">
      <c r="A59" s="48" t="s">
        <v>145</v>
      </c>
      <c r="C59" s="39">
        <v>-151</v>
      </c>
      <c r="D59" s="115">
        <v>-758</v>
      </c>
    </row>
    <row r="60" ht="12.75">
      <c r="D60" s="127"/>
    </row>
    <row r="61" spans="1:4" ht="12.75">
      <c r="A61" s="39" t="s">
        <v>113</v>
      </c>
      <c r="C61" s="39">
        <v>30304</v>
      </c>
      <c r="D61" s="115">
        <v>21971</v>
      </c>
    </row>
    <row r="62" ht="12.75">
      <c r="D62" s="127"/>
    </row>
    <row r="63" spans="1:4" ht="13.5" thickBot="1">
      <c r="A63" s="39" t="s">
        <v>114</v>
      </c>
      <c r="C63" s="43">
        <f>+C58+C61+C59</f>
        <v>44886</v>
      </c>
      <c r="D63" s="43">
        <v>34678</v>
      </c>
    </row>
    <row r="64" ht="13.5" thickTop="1">
      <c r="D64" s="67"/>
    </row>
    <row r="65" spans="1:4" ht="12.75">
      <c r="A65" s="39" t="s">
        <v>85</v>
      </c>
      <c r="D65" s="67"/>
    </row>
    <row r="66" ht="12.75">
      <c r="D66" s="58"/>
    </row>
    <row r="67" spans="1:4" ht="12.75">
      <c r="A67" s="39" t="s">
        <v>86</v>
      </c>
      <c r="C67" s="39">
        <v>3974</v>
      </c>
      <c r="D67" s="115">
        <v>5405</v>
      </c>
    </row>
    <row r="68" spans="1:4" ht="12.75">
      <c r="A68" s="39" t="s">
        <v>87</v>
      </c>
      <c r="C68" s="39">
        <v>40912</v>
      </c>
      <c r="D68" s="115">
        <v>29273</v>
      </c>
    </row>
    <row r="69" spans="3:4" ht="13.5" thickBot="1">
      <c r="C69" s="43">
        <f>SUM(C67:C68)</f>
        <v>44886</v>
      </c>
      <c r="D69" s="133">
        <v>34678</v>
      </c>
    </row>
    <row r="70" spans="3:4" ht="13.5" thickTop="1">
      <c r="C70" s="44"/>
      <c r="D70" s="44"/>
    </row>
    <row r="71" spans="1:4" ht="12.75">
      <c r="A71" s="34" t="s">
        <v>181</v>
      </c>
      <c r="B71" s="34"/>
      <c r="D71" s="67"/>
    </row>
    <row r="72" spans="1:2" ht="12.75">
      <c r="A72" s="107" t="s">
        <v>289</v>
      </c>
      <c r="B72" s="1"/>
    </row>
    <row r="73" ht="12.75">
      <c r="A73" s="39" t="s">
        <v>133</v>
      </c>
    </row>
  </sheetData>
  <sheetProtection/>
  <mergeCells count="3">
    <mergeCell ref="A3:E3"/>
    <mergeCell ref="A2:E2"/>
    <mergeCell ref="A1:E1"/>
  </mergeCells>
  <printOptions/>
  <pageMargins left="0.63" right="0.45" top="0.35" bottom="0.25" header="0.27" footer="0.2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1"/>
  <sheetViews>
    <sheetView tabSelected="1" view="pageBreakPreview" zoomScaleSheetLayoutView="100" zoomScalePageLayoutView="0" workbookViewId="0" topLeftCell="A130">
      <selection activeCell="B148" sqref="B148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140625" style="1" customWidth="1"/>
    <col min="5" max="5" width="11.140625" style="1" customWidth="1"/>
    <col min="6" max="6" width="12.7109375" style="1" customWidth="1"/>
    <col min="7" max="7" width="0.85546875" style="1" customWidth="1"/>
    <col min="8" max="8" width="10.140625" style="1" customWidth="1"/>
    <col min="9" max="9" width="12.421875" style="1" customWidth="1"/>
    <col min="10" max="10" width="9.851562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"/>
      <c r="K1" s="14"/>
      <c r="L1" s="14"/>
      <c r="M1" s="14"/>
    </row>
    <row r="2" spans="1:13" ht="12" customHeight="1">
      <c r="A2" s="144" t="s">
        <v>11</v>
      </c>
      <c r="B2" s="144"/>
      <c r="C2" s="144"/>
      <c r="D2" s="144"/>
      <c r="E2" s="144"/>
      <c r="F2" s="144"/>
      <c r="G2" s="144"/>
      <c r="H2" s="144"/>
      <c r="I2" s="144"/>
      <c r="J2" s="14"/>
      <c r="K2" s="14"/>
      <c r="L2" s="3"/>
      <c r="M2" s="3"/>
    </row>
    <row r="3" spans="1:13" ht="12" customHeight="1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134</v>
      </c>
    </row>
    <row r="7" spans="1:2" ht="12.75">
      <c r="A7" s="7" t="s">
        <v>34</v>
      </c>
      <c r="B7" s="19" t="s">
        <v>74</v>
      </c>
    </row>
    <row r="8" ht="12.75">
      <c r="A8" s="2"/>
    </row>
    <row r="9" spans="1:2" ht="12.75">
      <c r="A9" s="2"/>
      <c r="B9" s="1" t="s">
        <v>163</v>
      </c>
    </row>
    <row r="10" spans="1:2" ht="12.75">
      <c r="A10" s="2"/>
      <c r="B10" s="1" t="s">
        <v>197</v>
      </c>
    </row>
    <row r="11" spans="1:2" ht="12.75">
      <c r="A11" s="2"/>
      <c r="B11" s="1" t="s">
        <v>198</v>
      </c>
    </row>
    <row r="12" ht="12.75">
      <c r="A12" s="2"/>
    </row>
    <row r="13" spans="1:11" ht="12.75">
      <c r="A13" s="2"/>
      <c r="B13" s="21" t="s">
        <v>153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154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155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109" t="s">
        <v>258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107" t="s">
        <v>293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0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21" t="s">
        <v>156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106" t="s">
        <v>315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106" t="s">
        <v>333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106" t="s">
        <v>334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2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30" t="s">
        <v>35</v>
      </c>
      <c r="B25" s="7" t="s">
        <v>75</v>
      </c>
      <c r="C25" s="4"/>
      <c r="D25" s="87"/>
      <c r="E25" s="4"/>
      <c r="F25" s="4"/>
      <c r="G25" s="4"/>
      <c r="H25" s="4"/>
      <c r="I25" s="4"/>
      <c r="J25" s="4"/>
      <c r="K25" s="4"/>
    </row>
    <row r="26" spans="1:11" ht="12.75">
      <c r="A26" s="30"/>
      <c r="B26" s="7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16"/>
      <c r="B27" s="2" t="s">
        <v>88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30" t="s">
        <v>36</v>
      </c>
      <c r="B29" s="7" t="s">
        <v>76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6"/>
      <c r="B31" s="21" t="s">
        <v>108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2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9" t="s">
        <v>238</v>
      </c>
      <c r="B33" s="7" t="s">
        <v>251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106"/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109" t="s">
        <v>260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109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30" t="s">
        <v>37</v>
      </c>
      <c r="B37" s="7" t="s">
        <v>77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2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16"/>
      <c r="B39" s="109" t="s">
        <v>261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21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30" t="s">
        <v>38</v>
      </c>
      <c r="B41" s="7" t="s">
        <v>78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6"/>
      <c r="B43" s="109" t="s">
        <v>316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6"/>
      <c r="B44" s="106" t="s">
        <v>317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6"/>
      <c r="B45" s="106" t="s">
        <v>318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16"/>
      <c r="B46" s="106" t="s">
        <v>319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16"/>
      <c r="B47" s="106" t="s">
        <v>320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16"/>
      <c r="B48" s="2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16"/>
      <c r="B49" s="106" t="s">
        <v>303</v>
      </c>
      <c r="C49" s="3"/>
      <c r="D49" s="25"/>
      <c r="E49" s="25"/>
      <c r="F49" s="25"/>
      <c r="G49" s="4"/>
      <c r="H49" s="26"/>
      <c r="I49" s="4"/>
      <c r="J49" s="4"/>
      <c r="K49" s="4"/>
    </row>
    <row r="50" spans="2:11" ht="12.75">
      <c r="B50" s="106" t="s">
        <v>343</v>
      </c>
      <c r="C50" s="4"/>
      <c r="D50" s="4"/>
      <c r="E50" s="4"/>
      <c r="F50" s="4"/>
      <c r="G50" s="4"/>
      <c r="H50" s="4"/>
      <c r="I50" s="4"/>
      <c r="J50" s="4"/>
      <c r="K50" s="4"/>
    </row>
    <row r="51" spans="1:9" ht="12" customHeight="1">
      <c r="A51" s="2"/>
      <c r="B51" s="106" t="s">
        <v>304</v>
      </c>
      <c r="C51" s="4"/>
      <c r="D51" s="4"/>
      <c r="E51" s="4"/>
      <c r="F51" s="4"/>
      <c r="G51" s="4"/>
      <c r="H51" s="87"/>
      <c r="I51" s="4"/>
    </row>
    <row r="52" spans="1:2" ht="12" customHeight="1">
      <c r="A52" s="2"/>
      <c r="B52" s="2"/>
    </row>
    <row r="53" spans="1:2" ht="12" customHeight="1">
      <c r="A53" s="7" t="s">
        <v>39</v>
      </c>
      <c r="B53" s="7" t="s">
        <v>30</v>
      </c>
    </row>
    <row r="54" spans="1:2" ht="12" customHeight="1">
      <c r="A54" s="7"/>
      <c r="B54" s="7"/>
    </row>
    <row r="55" spans="1:2" ht="12" customHeight="1">
      <c r="A55" s="7"/>
      <c r="B55" s="109" t="s">
        <v>294</v>
      </c>
    </row>
    <row r="56" spans="1:8" ht="12" customHeight="1">
      <c r="A56" s="7"/>
      <c r="B56" s="21"/>
      <c r="F56" s="50"/>
      <c r="H56" s="50"/>
    </row>
    <row r="57" spans="1:8" ht="12" customHeight="1">
      <c r="A57" s="7"/>
      <c r="B57" s="21"/>
      <c r="F57" s="50"/>
      <c r="H57" s="50"/>
    </row>
    <row r="58" spans="1:2" ht="12" customHeight="1">
      <c r="A58" s="30" t="s">
        <v>40</v>
      </c>
      <c r="B58" s="7" t="s">
        <v>79</v>
      </c>
    </row>
    <row r="59" spans="1:2" ht="12" customHeight="1">
      <c r="A59" s="2"/>
      <c r="B59" s="61"/>
    </row>
    <row r="60" spans="1:2" ht="12" customHeight="1">
      <c r="A60" s="16"/>
      <c r="B60" s="109" t="s">
        <v>295</v>
      </c>
    </row>
    <row r="61" ht="12" customHeight="1">
      <c r="B61" s="2"/>
    </row>
    <row r="62" spans="2:11" ht="12.75">
      <c r="B62" s="16"/>
      <c r="F62" s="52"/>
      <c r="G62" s="12"/>
      <c r="I62" s="29"/>
      <c r="J62" s="29"/>
      <c r="K62" s="29"/>
    </row>
    <row r="63" spans="2:11" ht="12.75">
      <c r="B63" s="2"/>
      <c r="C63" s="147" t="s">
        <v>194</v>
      </c>
      <c r="D63" s="147"/>
      <c r="E63" s="147"/>
      <c r="F63" s="147"/>
      <c r="G63" s="147"/>
      <c r="H63" s="147"/>
      <c r="I63" s="147"/>
      <c r="J63" s="99"/>
      <c r="K63" s="99"/>
    </row>
    <row r="64" spans="3:11" ht="12.75">
      <c r="C64" s="100"/>
      <c r="D64" s="100"/>
      <c r="E64" s="100" t="s">
        <v>101</v>
      </c>
      <c r="F64" s="111" t="s">
        <v>104</v>
      </c>
      <c r="G64" s="101"/>
      <c r="H64" s="99"/>
      <c r="I64" s="100" t="s">
        <v>312</v>
      </c>
      <c r="J64" s="112"/>
      <c r="K64" s="99"/>
    </row>
    <row r="65" spans="2:11" ht="12.75">
      <c r="B65" s="17"/>
      <c r="C65" s="100" t="s">
        <v>16</v>
      </c>
      <c r="D65" s="100" t="s">
        <v>17</v>
      </c>
      <c r="E65" s="111" t="s">
        <v>102</v>
      </c>
      <c r="F65" s="111" t="s">
        <v>103</v>
      </c>
      <c r="G65" s="99"/>
      <c r="H65" s="100" t="s">
        <v>29</v>
      </c>
      <c r="I65" s="112" t="s">
        <v>193</v>
      </c>
      <c r="J65" s="100" t="s">
        <v>29</v>
      </c>
      <c r="K65" s="100"/>
    </row>
    <row r="66" spans="2:11" ht="12.75">
      <c r="B66" s="17"/>
      <c r="C66" s="3" t="s">
        <v>0</v>
      </c>
      <c r="D66" s="3" t="s">
        <v>0</v>
      </c>
      <c r="E66" s="3" t="s">
        <v>0</v>
      </c>
      <c r="F66" s="3" t="s">
        <v>0</v>
      </c>
      <c r="G66" s="19"/>
      <c r="H66" s="3" t="s">
        <v>0</v>
      </c>
      <c r="I66" s="3" t="s">
        <v>0</v>
      </c>
      <c r="J66" s="3" t="s">
        <v>0</v>
      </c>
      <c r="K66" s="3"/>
    </row>
    <row r="67" spans="2:11" ht="12.75">
      <c r="B67" s="17" t="s">
        <v>18</v>
      </c>
      <c r="F67" s="5"/>
      <c r="H67" s="27"/>
      <c r="I67" s="29"/>
      <c r="J67" s="27"/>
      <c r="K67" s="27"/>
    </row>
    <row r="68" spans="2:11" ht="12.75">
      <c r="B68" s="2" t="s">
        <v>105</v>
      </c>
      <c r="C68" s="1">
        <v>5174</v>
      </c>
      <c r="D68" s="1">
        <v>28972</v>
      </c>
      <c r="E68" s="52">
        <v>24050</v>
      </c>
      <c r="F68" s="52">
        <v>6550</v>
      </c>
      <c r="G68" s="12"/>
      <c r="H68" s="23">
        <f>SUM(B68:G68)</f>
        <v>64746</v>
      </c>
      <c r="I68" s="29">
        <v>0</v>
      </c>
      <c r="J68" s="23">
        <f>+H68+I68</f>
        <v>64746</v>
      </c>
      <c r="K68" s="23"/>
    </row>
    <row r="69" spans="2:11" ht="12.75">
      <c r="B69" s="21" t="s">
        <v>131</v>
      </c>
      <c r="C69" s="8">
        <v>0</v>
      </c>
      <c r="D69" s="59">
        <v>0</v>
      </c>
      <c r="E69" s="29">
        <v>0</v>
      </c>
      <c r="F69" s="29">
        <v>0</v>
      </c>
      <c r="G69" s="12"/>
      <c r="H69" s="60">
        <v>0</v>
      </c>
      <c r="I69" s="29">
        <v>0</v>
      </c>
      <c r="J69" s="60">
        <f>+H69+I69</f>
        <v>0</v>
      </c>
      <c r="K69" s="142"/>
    </row>
    <row r="70" spans="2:11" ht="13.5" thickBot="1">
      <c r="B70" s="2"/>
      <c r="C70" s="53">
        <f>SUM(C68:C69)</f>
        <v>5174</v>
      </c>
      <c r="D70" s="53">
        <f>SUM(D68:D69)</f>
        <v>28972</v>
      </c>
      <c r="E70" s="53">
        <f>SUM(E68:E69)</f>
        <v>24050</v>
      </c>
      <c r="F70" s="53">
        <f>SUM(F68:F69)</f>
        <v>6550</v>
      </c>
      <c r="G70" s="53"/>
      <c r="H70" s="53">
        <f>SUM(H68:H69)</f>
        <v>64746</v>
      </c>
      <c r="I70" s="80">
        <f>SUM(I68:I69)</f>
        <v>0</v>
      </c>
      <c r="J70" s="53">
        <f>SUM(J68:J69)</f>
        <v>64746</v>
      </c>
      <c r="K70" s="12"/>
    </row>
    <row r="71" spans="6:11" ht="13.5" thickTop="1">
      <c r="F71" s="52"/>
      <c r="G71" s="12"/>
      <c r="I71" s="29"/>
      <c r="K71" s="12"/>
    </row>
    <row r="72" spans="2:11" ht="12.75">
      <c r="B72" s="17" t="s">
        <v>106</v>
      </c>
      <c r="F72" s="52"/>
      <c r="G72" s="12"/>
      <c r="I72" s="29"/>
      <c r="K72" s="12"/>
    </row>
    <row r="73" spans="2:11" ht="12.75">
      <c r="B73" s="1" t="s">
        <v>107</v>
      </c>
      <c r="C73" s="1">
        <v>1693</v>
      </c>
      <c r="D73" s="1">
        <v>5022</v>
      </c>
      <c r="E73" s="52">
        <v>3193</v>
      </c>
      <c r="F73" s="52">
        <v>3268</v>
      </c>
      <c r="G73" s="12"/>
      <c r="H73" s="18">
        <f>SUM(B73:G73)</f>
        <v>13176</v>
      </c>
      <c r="I73" s="29">
        <v>-30</v>
      </c>
      <c r="J73" s="1">
        <f>+H73+I73</f>
        <v>13146</v>
      </c>
      <c r="K73" s="12"/>
    </row>
    <row r="74" spans="2:11" ht="12.75">
      <c r="B74" s="1" t="s">
        <v>126</v>
      </c>
      <c r="F74" s="52"/>
      <c r="G74" s="12"/>
      <c r="H74" s="57">
        <v>-490</v>
      </c>
      <c r="I74" s="57">
        <v>0</v>
      </c>
      <c r="J74" s="33">
        <f>+H74+I74</f>
        <v>-490</v>
      </c>
      <c r="K74" s="12"/>
    </row>
    <row r="75" spans="2:11" ht="12.75">
      <c r="B75" s="1" t="s">
        <v>240</v>
      </c>
      <c r="F75" s="52"/>
      <c r="G75" s="12"/>
      <c r="H75" s="18">
        <f>SUM(H73:H74)</f>
        <v>12686</v>
      </c>
      <c r="I75" s="18">
        <f>SUM(I73:I74)</f>
        <v>-30</v>
      </c>
      <c r="J75" s="18">
        <f>SUM(J73:J74)</f>
        <v>12656</v>
      </c>
      <c r="K75" s="29"/>
    </row>
    <row r="76" spans="2:11" ht="12.75">
      <c r="B76" s="1" t="s">
        <v>109</v>
      </c>
      <c r="F76" s="52"/>
      <c r="G76" s="12"/>
      <c r="H76" s="18">
        <v>-435</v>
      </c>
      <c r="I76" s="29">
        <v>0</v>
      </c>
      <c r="J76" s="1">
        <f>+H76+I76</f>
        <v>-435</v>
      </c>
      <c r="K76" s="12"/>
    </row>
    <row r="77" spans="2:11" ht="12.75">
      <c r="B77" s="50" t="s">
        <v>125</v>
      </c>
      <c r="F77" s="52"/>
      <c r="G77" s="12"/>
      <c r="H77" s="18">
        <v>61</v>
      </c>
      <c r="I77" s="29">
        <v>0</v>
      </c>
      <c r="J77" s="8">
        <f>+H77+I77</f>
        <v>61</v>
      </c>
      <c r="K77" s="136"/>
    </row>
    <row r="78" spans="2:11" ht="12.75">
      <c r="B78" s="110" t="s">
        <v>277</v>
      </c>
      <c r="F78" s="52"/>
      <c r="G78" s="12"/>
      <c r="H78" s="18"/>
      <c r="I78" s="29"/>
      <c r="K78" s="12"/>
    </row>
    <row r="79" spans="2:11" ht="12.75">
      <c r="B79" s="110" t="s">
        <v>278</v>
      </c>
      <c r="F79" s="52"/>
      <c r="G79" s="12"/>
      <c r="H79" s="57">
        <v>0</v>
      </c>
      <c r="I79" s="57">
        <v>0</v>
      </c>
      <c r="J79" s="85">
        <f>+H79+I79</f>
        <v>0</v>
      </c>
      <c r="K79" s="136"/>
    </row>
    <row r="80" spans="2:11" ht="12.75">
      <c r="B80" s="50" t="s">
        <v>244</v>
      </c>
      <c r="F80" s="52"/>
      <c r="G80" s="12"/>
      <c r="H80" s="29">
        <f>SUM(H75:H79)</f>
        <v>12312</v>
      </c>
      <c r="I80" s="29">
        <f>SUM(I75:I79)</f>
        <v>-30</v>
      </c>
      <c r="J80" s="29">
        <f>SUM(J75:J79)</f>
        <v>12282</v>
      </c>
      <c r="K80" s="29"/>
    </row>
    <row r="81" spans="2:11" ht="12.75">
      <c r="B81" s="16" t="s">
        <v>234</v>
      </c>
      <c r="F81" s="52"/>
      <c r="G81" s="12"/>
      <c r="H81" s="29">
        <v>-2477</v>
      </c>
      <c r="I81" s="29"/>
      <c r="J81" s="29">
        <f>+H81+I81</f>
        <v>-2477</v>
      </c>
      <c r="K81" s="29"/>
    </row>
    <row r="82" spans="2:11" ht="13.5" thickBot="1">
      <c r="B82" s="16" t="s">
        <v>245</v>
      </c>
      <c r="F82" s="52"/>
      <c r="G82" s="12"/>
      <c r="H82" s="63">
        <f>+H80+H81</f>
        <v>9835</v>
      </c>
      <c r="I82" s="63">
        <f>+I80+I81</f>
        <v>-30</v>
      </c>
      <c r="J82" s="63">
        <f>+J80+J81</f>
        <v>9805</v>
      </c>
      <c r="K82" s="29"/>
    </row>
    <row r="83" spans="1:11" ht="13.5" thickTop="1">
      <c r="A83" s="30"/>
      <c r="D83" s="87"/>
      <c r="H83" s="29"/>
      <c r="I83" s="8"/>
      <c r="J83" s="29"/>
      <c r="K83" s="12"/>
    </row>
    <row r="84" spans="1:11" ht="12.75">
      <c r="A84" s="30" t="s">
        <v>41</v>
      </c>
      <c r="B84" s="19" t="s">
        <v>170</v>
      </c>
      <c r="D84" s="87"/>
      <c r="H84" s="29"/>
      <c r="I84" s="8"/>
      <c r="J84" s="29"/>
      <c r="K84" s="12"/>
    </row>
    <row r="85" spans="1:10" ht="12.75">
      <c r="A85" s="16"/>
      <c r="H85" s="29"/>
      <c r="I85" s="8"/>
      <c r="J85" s="29"/>
    </row>
    <row r="86" ht="12.75">
      <c r="B86" s="110" t="s">
        <v>253</v>
      </c>
    </row>
    <row r="87" spans="2:10" ht="12.75">
      <c r="B87" s="110" t="s">
        <v>321</v>
      </c>
      <c r="H87" s="29"/>
      <c r="I87" s="8"/>
      <c r="J87" s="29"/>
    </row>
    <row r="88" spans="1:10" ht="12.75">
      <c r="A88" s="30"/>
      <c r="B88" s="110"/>
      <c r="H88" s="29"/>
      <c r="I88" s="8"/>
      <c r="J88" s="29"/>
    </row>
    <row r="89" spans="1:10" ht="12.75">
      <c r="A89" s="30" t="s">
        <v>42</v>
      </c>
      <c r="B89" s="19" t="s">
        <v>80</v>
      </c>
      <c r="H89" s="29"/>
      <c r="I89" s="8"/>
      <c r="J89" s="29"/>
    </row>
    <row r="90" spans="1:10" ht="12.75">
      <c r="A90" s="16"/>
      <c r="H90" s="29"/>
      <c r="I90" s="8"/>
      <c r="J90" s="29"/>
    </row>
    <row r="91" spans="1:10" ht="12.75">
      <c r="A91" s="16"/>
      <c r="B91" s="107" t="s">
        <v>335</v>
      </c>
      <c r="H91" s="29"/>
      <c r="I91" s="8"/>
      <c r="J91" s="29"/>
    </row>
    <row r="92" spans="1:10" ht="12.75">
      <c r="A92" s="16"/>
      <c r="B92" s="108" t="s">
        <v>336</v>
      </c>
      <c r="H92" s="29"/>
      <c r="I92" s="8"/>
      <c r="J92" s="29"/>
    </row>
    <row r="93" spans="1:10" ht="12.75">
      <c r="A93" s="16"/>
      <c r="B93" s="108"/>
      <c r="H93" s="29"/>
      <c r="I93" s="8"/>
      <c r="J93" s="29"/>
    </row>
    <row r="94" spans="1:10" ht="12.75">
      <c r="A94" s="7" t="s">
        <v>43</v>
      </c>
      <c r="B94" s="19" t="s">
        <v>81</v>
      </c>
      <c r="H94" s="29"/>
      <c r="I94" s="8"/>
      <c r="J94" s="29"/>
    </row>
    <row r="95" spans="3:11" ht="12.75">
      <c r="C95" s="4"/>
      <c r="E95" s="4"/>
      <c r="F95" s="4"/>
      <c r="G95" s="4"/>
      <c r="H95" s="4"/>
      <c r="I95" s="4"/>
      <c r="J95" s="4"/>
      <c r="K95" s="4"/>
    </row>
    <row r="96" spans="1:11" ht="12.75">
      <c r="A96" s="2"/>
      <c r="B96" s="109" t="s">
        <v>305</v>
      </c>
      <c r="C96" s="4"/>
      <c r="E96" s="4"/>
      <c r="F96" s="4"/>
      <c r="G96" s="4"/>
      <c r="H96" s="4"/>
      <c r="I96" s="4"/>
      <c r="J96" s="4"/>
      <c r="K96" s="4"/>
    </row>
    <row r="97" spans="1:11" ht="12.75">
      <c r="A97" s="2"/>
      <c r="B97" s="2"/>
      <c r="C97" s="4"/>
      <c r="E97" s="4"/>
      <c r="F97" s="4"/>
      <c r="G97" s="4"/>
      <c r="H97" s="4"/>
      <c r="I97" s="4"/>
      <c r="J97" s="4"/>
      <c r="K97" s="4"/>
    </row>
    <row r="98" spans="1:11" ht="12.75">
      <c r="A98" s="7" t="s">
        <v>250</v>
      </c>
      <c r="B98" s="7" t="s">
        <v>82</v>
      </c>
      <c r="C98" s="4"/>
      <c r="E98" s="4"/>
      <c r="F98" s="4"/>
      <c r="G98" s="4"/>
      <c r="H98" s="4"/>
      <c r="I98" s="4"/>
      <c r="J98" s="4"/>
      <c r="K98" s="4"/>
    </row>
    <row r="99" spans="1:11" ht="12.75">
      <c r="A99" s="2"/>
      <c r="B99" s="2"/>
      <c r="C99" s="4"/>
      <c r="E99" s="4"/>
      <c r="I99" s="4"/>
      <c r="J99" s="4"/>
      <c r="K99" s="4"/>
    </row>
    <row r="100" spans="1:11" ht="12.75">
      <c r="A100" s="2"/>
      <c r="B100" s="2" t="s">
        <v>110</v>
      </c>
      <c r="C100" s="4"/>
      <c r="E100" s="4"/>
      <c r="F100" s="50" t="s">
        <v>132</v>
      </c>
      <c r="G100" s="4"/>
      <c r="H100" s="50" t="s">
        <v>132</v>
      </c>
      <c r="I100" s="16"/>
      <c r="J100" s="16"/>
      <c r="K100" s="4"/>
    </row>
    <row r="101" spans="1:11" ht="12.75">
      <c r="A101" s="2"/>
      <c r="B101" s="2"/>
      <c r="C101" s="4"/>
      <c r="E101" s="4"/>
      <c r="F101" s="107" t="s">
        <v>288</v>
      </c>
      <c r="G101" s="16"/>
      <c r="H101" s="107" t="s">
        <v>296</v>
      </c>
      <c r="I101" s="16"/>
      <c r="J101" s="16"/>
      <c r="K101" s="4"/>
    </row>
    <row r="102" spans="1:11" ht="12.75">
      <c r="A102" s="2"/>
      <c r="B102" s="2" t="s">
        <v>237</v>
      </c>
      <c r="C102" s="4"/>
      <c r="E102" s="4"/>
      <c r="F102" s="16" t="s">
        <v>32</v>
      </c>
      <c r="G102" s="16"/>
      <c r="H102" s="16" t="s">
        <v>32</v>
      </c>
      <c r="I102" s="4"/>
      <c r="J102" s="4"/>
      <c r="K102" s="4"/>
    </row>
    <row r="103" spans="1:11" ht="12.75">
      <c r="A103" s="2"/>
      <c r="B103" s="2" t="s">
        <v>31</v>
      </c>
      <c r="C103" s="4"/>
      <c r="E103" s="4"/>
      <c r="F103" s="4"/>
      <c r="G103" s="4"/>
      <c r="H103" s="3"/>
      <c r="I103" s="4"/>
      <c r="J103" s="4"/>
      <c r="K103" s="4"/>
    </row>
    <row r="104" spans="1:11" ht="13.5" thickBot="1">
      <c r="A104" s="2"/>
      <c r="B104" s="2" t="s">
        <v>89</v>
      </c>
      <c r="C104" s="4"/>
      <c r="E104" s="4"/>
      <c r="F104" s="49">
        <v>91</v>
      </c>
      <c r="G104" s="4"/>
      <c r="H104" s="49">
        <v>110</v>
      </c>
      <c r="I104" s="4"/>
      <c r="J104" s="4"/>
      <c r="K104" s="4"/>
    </row>
    <row r="105" spans="1:11" ht="13.5" thickTop="1">
      <c r="A105" s="2"/>
      <c r="B105" s="2"/>
      <c r="C105" s="4"/>
      <c r="K105" s="4"/>
    </row>
    <row r="106" spans="1:11" ht="12.75">
      <c r="A106" s="7" t="s">
        <v>164</v>
      </c>
      <c r="B106" s="2"/>
      <c r="C106" s="4"/>
      <c r="K106" s="4"/>
    </row>
    <row r="107" spans="1:11" ht="12.75">
      <c r="A107" s="2"/>
      <c r="B107" s="2"/>
      <c r="C107" s="4"/>
      <c r="K107" s="4"/>
    </row>
    <row r="108" spans="1:11" ht="12.75">
      <c r="A108" s="7" t="s">
        <v>33</v>
      </c>
      <c r="B108" s="7" t="s">
        <v>44</v>
      </c>
      <c r="C108" s="4"/>
      <c r="K108" s="4"/>
    </row>
    <row r="109" spans="1:11" ht="12.75">
      <c r="A109" s="2"/>
      <c r="B109" s="2"/>
      <c r="C109" s="4"/>
      <c r="K109" s="4"/>
    </row>
    <row r="110" spans="1:11" ht="12.75">
      <c r="A110" s="2"/>
      <c r="B110" s="107" t="s">
        <v>306</v>
      </c>
      <c r="C110" s="4"/>
      <c r="K110" s="4"/>
    </row>
    <row r="111" spans="1:11" ht="12.75">
      <c r="A111" s="2"/>
      <c r="B111" s="108" t="s">
        <v>270</v>
      </c>
      <c r="C111" s="4"/>
      <c r="K111" s="4"/>
    </row>
    <row r="112" spans="1:11" ht="12.75">
      <c r="A112" s="2"/>
      <c r="B112" s="16"/>
      <c r="C112" s="4"/>
      <c r="K112" s="4"/>
    </row>
    <row r="113" spans="1:11" ht="12.75">
      <c r="A113" s="2"/>
      <c r="B113" s="107" t="s">
        <v>346</v>
      </c>
      <c r="C113" s="4"/>
      <c r="K113" s="4"/>
    </row>
    <row r="114" spans="1:11" ht="12.75">
      <c r="A114" s="2"/>
      <c r="B114" s="108" t="s">
        <v>325</v>
      </c>
      <c r="C114" s="4"/>
      <c r="K114" s="4"/>
    </row>
    <row r="115" spans="1:11" ht="12.75">
      <c r="A115" s="2"/>
      <c r="B115" s="108"/>
      <c r="C115" s="4"/>
      <c r="K115" s="4"/>
    </row>
    <row r="116" spans="1:11" ht="12.75">
      <c r="A116" s="7" t="s">
        <v>45</v>
      </c>
      <c r="B116" s="7" t="s">
        <v>64</v>
      </c>
      <c r="C116" s="4"/>
      <c r="K116" s="4"/>
    </row>
    <row r="117" spans="1:11" ht="12.75">
      <c r="A117" s="2"/>
      <c r="B117" s="2"/>
      <c r="C117" s="4"/>
      <c r="K117" s="4"/>
    </row>
    <row r="118" spans="1:11" ht="12.75">
      <c r="A118" s="2"/>
      <c r="B118" s="107" t="s">
        <v>341</v>
      </c>
      <c r="C118" s="4"/>
      <c r="K118" s="4"/>
    </row>
    <row r="119" spans="1:11" ht="12.75">
      <c r="A119" s="2"/>
      <c r="B119" s="107" t="s">
        <v>337</v>
      </c>
      <c r="C119" s="4"/>
      <c r="K119" s="4"/>
    </row>
    <row r="120" spans="1:11" ht="12.75">
      <c r="A120" s="2"/>
      <c r="B120" s="108" t="s">
        <v>338</v>
      </c>
      <c r="C120" s="4"/>
      <c r="K120" s="4"/>
    </row>
    <row r="121" spans="1:11" ht="12.75">
      <c r="A121" s="2"/>
      <c r="B121" s="108"/>
      <c r="C121" s="4"/>
      <c r="K121" s="4"/>
    </row>
    <row r="122" spans="1:11" ht="12.75">
      <c r="A122" s="2"/>
      <c r="B122" s="108" t="s">
        <v>340</v>
      </c>
      <c r="C122" s="4"/>
      <c r="K122" s="4"/>
    </row>
    <row r="123" spans="1:11" ht="12.75">
      <c r="A123" s="2"/>
      <c r="B123" s="108" t="s">
        <v>324</v>
      </c>
      <c r="C123" s="4"/>
      <c r="K123" s="4"/>
    </row>
    <row r="124" spans="1:11" ht="12.75">
      <c r="A124" s="2"/>
      <c r="B124" s="108" t="s">
        <v>322</v>
      </c>
      <c r="C124" s="4"/>
      <c r="K124" s="4"/>
    </row>
    <row r="125" spans="1:11" ht="12.75">
      <c r="A125" s="2"/>
      <c r="B125" s="108" t="s">
        <v>323</v>
      </c>
      <c r="C125" s="4"/>
      <c r="K125" s="4"/>
    </row>
    <row r="126" spans="1:11" ht="12.75">
      <c r="A126" s="2"/>
      <c r="B126" s="108"/>
      <c r="C126" s="4"/>
      <c r="K126" s="4"/>
    </row>
    <row r="127" spans="1:11" ht="12.75">
      <c r="A127" s="7" t="s">
        <v>46</v>
      </c>
      <c r="B127" s="7" t="s">
        <v>242</v>
      </c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2"/>
      <c r="B128" s="2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2"/>
      <c r="B129" s="106" t="s">
        <v>313</v>
      </c>
      <c r="C129" s="4"/>
      <c r="D129" s="4"/>
      <c r="E129" s="4"/>
      <c r="F129" s="4"/>
      <c r="G129" s="4"/>
      <c r="H129" s="4"/>
      <c r="I129" s="4"/>
      <c r="J129" s="4"/>
      <c r="K129" s="139"/>
    </row>
    <row r="130" spans="1:11" ht="12.75">
      <c r="A130" s="2"/>
      <c r="B130" s="106" t="s">
        <v>314</v>
      </c>
      <c r="C130" s="4"/>
      <c r="D130" s="4"/>
      <c r="E130" s="4"/>
      <c r="F130" s="4"/>
      <c r="G130" s="4"/>
      <c r="H130" s="4"/>
      <c r="I130" s="4"/>
      <c r="J130" s="4"/>
      <c r="K130" s="139"/>
    </row>
    <row r="131" spans="1:11" ht="12.75">
      <c r="A131" s="2"/>
      <c r="B131" s="102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7" t="s">
        <v>47</v>
      </c>
      <c r="B132" s="7" t="s">
        <v>91</v>
      </c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2"/>
      <c r="B133" s="2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2"/>
      <c r="B134" s="2" t="s">
        <v>93</v>
      </c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2"/>
      <c r="B135" s="2" t="s">
        <v>92</v>
      </c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2"/>
      <c r="B136" s="2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7" t="s">
        <v>48</v>
      </c>
      <c r="B137" s="7" t="s">
        <v>234</v>
      </c>
      <c r="G137" s="12"/>
      <c r="H137" s="27" t="s">
        <v>185</v>
      </c>
      <c r="I137" s="114" t="s">
        <v>248</v>
      </c>
      <c r="K137" s="4"/>
    </row>
    <row r="138" spans="1:11" ht="12.75">
      <c r="A138" s="2"/>
      <c r="G138" s="12"/>
      <c r="H138" s="27" t="s">
        <v>69</v>
      </c>
      <c r="I138" s="27" t="s">
        <v>202</v>
      </c>
      <c r="K138" s="4"/>
    </row>
    <row r="139" spans="1:11" ht="12.75">
      <c r="A139" s="2"/>
      <c r="H139" s="117" t="s">
        <v>297</v>
      </c>
      <c r="I139" s="117" t="s">
        <v>297</v>
      </c>
      <c r="K139" s="4"/>
    </row>
    <row r="140" spans="1:11" ht="12.75">
      <c r="A140" s="2"/>
      <c r="H140" s="20" t="s">
        <v>0</v>
      </c>
      <c r="I140" s="20" t="s">
        <v>0</v>
      </c>
      <c r="K140" s="4"/>
    </row>
    <row r="141" spans="1:11" ht="12.75">
      <c r="A141" s="2"/>
      <c r="B141" s="2" t="s">
        <v>19</v>
      </c>
      <c r="G141" s="8"/>
      <c r="H141" s="120">
        <v>2653</v>
      </c>
      <c r="I141" s="120">
        <v>2653</v>
      </c>
      <c r="K141" s="4"/>
    </row>
    <row r="142" spans="1:11" ht="12.75">
      <c r="A142" s="2"/>
      <c r="B142" s="2" t="s">
        <v>236</v>
      </c>
      <c r="G142" s="8"/>
      <c r="H142" s="120">
        <v>21</v>
      </c>
      <c r="I142" s="120">
        <v>21</v>
      </c>
      <c r="K142" s="4"/>
    </row>
    <row r="143" spans="1:11" ht="12.75">
      <c r="A143" s="2"/>
      <c r="B143" s="106" t="s">
        <v>252</v>
      </c>
      <c r="G143" s="8"/>
      <c r="H143" s="120">
        <v>-197</v>
      </c>
      <c r="I143" s="120">
        <v>-197</v>
      </c>
      <c r="K143" s="4"/>
    </row>
    <row r="144" spans="1:11" ht="13.5" thickBot="1">
      <c r="A144" s="2"/>
      <c r="B144" s="2"/>
      <c r="G144" s="8"/>
      <c r="H144" s="121">
        <f>SUM(H141:H143)</f>
        <v>2477</v>
      </c>
      <c r="I144" s="121">
        <f>SUM(I141:I143)</f>
        <v>2477</v>
      </c>
      <c r="K144" s="4"/>
    </row>
    <row r="145" spans="1:11" ht="12.75">
      <c r="A145" s="2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2"/>
      <c r="B146" s="107" t="s">
        <v>326</v>
      </c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2"/>
      <c r="B147" s="106" t="s">
        <v>347</v>
      </c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2"/>
      <c r="B148" s="107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7" t="s">
        <v>49</v>
      </c>
      <c r="B149" s="7" t="s">
        <v>50</v>
      </c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2"/>
      <c r="B150" s="2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2"/>
      <c r="B151" s="106" t="s">
        <v>327</v>
      </c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2"/>
      <c r="B152" s="106" t="s">
        <v>328</v>
      </c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2"/>
      <c r="B153" s="106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2"/>
      <c r="B154" s="109" t="s">
        <v>339</v>
      </c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2"/>
      <c r="B155" s="109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7" t="s">
        <v>51</v>
      </c>
      <c r="B156" s="7" t="s">
        <v>90</v>
      </c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2"/>
      <c r="B157" s="2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2"/>
      <c r="B158" s="109" t="s">
        <v>329</v>
      </c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2"/>
      <c r="B159" s="106" t="s">
        <v>330</v>
      </c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2"/>
      <c r="B160" s="2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7" t="s">
        <v>52</v>
      </c>
      <c r="B161" s="7" t="s">
        <v>53</v>
      </c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2"/>
      <c r="B162" s="2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2"/>
      <c r="B163" s="109" t="s">
        <v>298</v>
      </c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2"/>
      <c r="B164" s="2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7" t="s">
        <v>54</v>
      </c>
      <c r="B165" s="7" t="s">
        <v>55</v>
      </c>
      <c r="C165" s="4"/>
      <c r="D165" s="4"/>
      <c r="E165" s="4"/>
      <c r="F165" s="4"/>
      <c r="G165" s="4"/>
      <c r="H165" s="3" t="s">
        <v>65</v>
      </c>
      <c r="I165" s="4"/>
      <c r="J165" s="4"/>
      <c r="K165" s="4"/>
    </row>
    <row r="166" spans="1:11" ht="12.75">
      <c r="A166" s="2"/>
      <c r="B166" s="2"/>
      <c r="D166" s="4"/>
      <c r="E166" s="4"/>
      <c r="F166" s="4"/>
      <c r="G166" s="4"/>
      <c r="H166" s="118" t="s">
        <v>288</v>
      </c>
      <c r="I166" s="4"/>
      <c r="J166" s="4"/>
      <c r="K166" s="4"/>
    </row>
    <row r="167" spans="1:11" ht="12.75">
      <c r="A167" s="2"/>
      <c r="B167" s="1" t="s">
        <v>21</v>
      </c>
      <c r="D167" s="4"/>
      <c r="E167" s="4"/>
      <c r="F167" s="4"/>
      <c r="G167" s="4"/>
      <c r="H167" s="3" t="s">
        <v>0</v>
      </c>
      <c r="I167" s="4"/>
      <c r="J167" s="4"/>
      <c r="K167" s="4"/>
    </row>
    <row r="168" spans="1:11" ht="12.75">
      <c r="A168" s="2"/>
      <c r="D168" s="4"/>
      <c r="E168" s="4"/>
      <c r="F168" s="4"/>
      <c r="G168" s="4"/>
      <c r="H168" s="3"/>
      <c r="I168" s="4"/>
      <c r="J168" s="4"/>
      <c r="K168" s="4"/>
    </row>
    <row r="169" spans="1:11" ht="12.75">
      <c r="A169" s="2"/>
      <c r="C169" s="1" t="s">
        <v>67</v>
      </c>
      <c r="D169" s="4"/>
      <c r="E169" s="4"/>
      <c r="F169" s="4"/>
      <c r="G169" s="4"/>
      <c r="H169" s="24">
        <v>14071</v>
      </c>
      <c r="I169" s="4"/>
      <c r="J169" s="4"/>
      <c r="K169" s="4"/>
    </row>
    <row r="170" spans="1:11" ht="12.75">
      <c r="A170" s="2"/>
      <c r="C170" s="1" t="s">
        <v>66</v>
      </c>
      <c r="D170" s="4"/>
      <c r="E170" s="4"/>
      <c r="F170" s="4"/>
      <c r="G170" s="4"/>
      <c r="H170" s="46">
        <v>9000</v>
      </c>
      <c r="I170" s="4"/>
      <c r="J170" s="4"/>
      <c r="K170" s="4"/>
    </row>
    <row r="171" spans="1:11" ht="12.75">
      <c r="A171" s="2"/>
      <c r="D171" s="4"/>
      <c r="E171" s="4"/>
      <c r="F171" s="4"/>
      <c r="G171" s="4"/>
      <c r="H171" s="22">
        <f>SUM(H169:H170)</f>
        <v>23071</v>
      </c>
      <c r="I171" s="4"/>
      <c r="J171" s="4"/>
      <c r="K171" s="4"/>
    </row>
    <row r="172" spans="1:11" ht="12.75">
      <c r="A172" s="2"/>
      <c r="B172" s="1" t="s">
        <v>22</v>
      </c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2"/>
      <c r="C173" s="1" t="s">
        <v>67</v>
      </c>
      <c r="D173" s="4"/>
      <c r="E173" s="4"/>
      <c r="F173" s="4"/>
      <c r="G173" s="4"/>
      <c r="H173" s="22">
        <v>67479</v>
      </c>
      <c r="I173" s="4"/>
      <c r="J173" s="4"/>
      <c r="K173" s="4"/>
    </row>
    <row r="174" spans="1:11" ht="12.75">
      <c r="A174" s="2"/>
      <c r="C174" s="1" t="s">
        <v>84</v>
      </c>
      <c r="D174" s="4"/>
      <c r="E174" s="4"/>
      <c r="F174" s="4"/>
      <c r="G174" s="4"/>
      <c r="H174" s="82">
        <v>0</v>
      </c>
      <c r="I174" s="4"/>
      <c r="J174" s="4"/>
      <c r="K174" s="4"/>
    </row>
    <row r="175" spans="1:11" ht="12.75">
      <c r="A175" s="2"/>
      <c r="D175" s="4"/>
      <c r="E175" s="4"/>
      <c r="F175" s="4"/>
      <c r="G175" s="4"/>
      <c r="H175" s="24">
        <f>+H173+H174</f>
        <v>67479</v>
      </c>
      <c r="I175" s="4"/>
      <c r="J175" s="4"/>
      <c r="K175" s="4"/>
    </row>
    <row r="176" spans="1:11" ht="12.75">
      <c r="A176" s="2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3.5" thickBot="1">
      <c r="A177" s="2"/>
      <c r="B177" s="2"/>
      <c r="C177" s="4"/>
      <c r="D177" s="4"/>
      <c r="E177" s="4"/>
      <c r="F177" s="4"/>
      <c r="G177" s="4"/>
      <c r="H177" s="47">
        <f>+H171+H175</f>
        <v>90550</v>
      </c>
      <c r="I177" s="4"/>
      <c r="J177" s="4"/>
      <c r="K177" s="4"/>
    </row>
    <row r="178" spans="1:11" ht="13.5" thickTop="1">
      <c r="A178" s="2"/>
      <c r="B178" s="110" t="s">
        <v>246</v>
      </c>
      <c r="F178" s="22"/>
      <c r="H178" s="22"/>
      <c r="I178" s="4"/>
      <c r="J178" s="4"/>
      <c r="K178" s="4"/>
    </row>
    <row r="179" spans="1:11" ht="12.75">
      <c r="A179" s="2"/>
      <c r="F179" s="22"/>
      <c r="H179" s="22"/>
      <c r="I179" s="4"/>
      <c r="J179" s="4"/>
      <c r="K179" s="4"/>
    </row>
    <row r="180" spans="1:11" ht="12.75">
      <c r="A180" s="7" t="s">
        <v>56</v>
      </c>
      <c r="B180" s="7" t="s">
        <v>57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2"/>
      <c r="B181" s="2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2"/>
      <c r="B182" s="109" t="s">
        <v>345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2"/>
      <c r="B183" s="106" t="s">
        <v>342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2"/>
      <c r="B184" s="106" t="s">
        <v>344</v>
      </c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2"/>
      <c r="B185" s="106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7" t="s">
        <v>58</v>
      </c>
      <c r="B186" s="7" t="s">
        <v>59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2"/>
      <c r="B187" s="2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2"/>
      <c r="B188" s="21" t="s">
        <v>157</v>
      </c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2"/>
      <c r="B189" s="21" t="s">
        <v>158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2"/>
      <c r="B190" s="21" t="s">
        <v>159</v>
      </c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2"/>
      <c r="B191" s="2" t="s">
        <v>160</v>
      </c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2"/>
      <c r="B192" s="2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0"/>
      <c r="B193" s="2" t="s">
        <v>151</v>
      </c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21" t="s">
        <v>152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2"/>
      <c r="B196" s="21" t="s">
        <v>161</v>
      </c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2"/>
      <c r="B197" s="21" t="s">
        <v>162</v>
      </c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2"/>
      <c r="B198" s="106" t="s">
        <v>331</v>
      </c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2"/>
      <c r="B199" s="106" t="s">
        <v>332</v>
      </c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2"/>
      <c r="B200" s="2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7" t="s">
        <v>60</v>
      </c>
      <c r="B201" s="7" t="s">
        <v>61</v>
      </c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2"/>
      <c r="B202" s="2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2"/>
      <c r="B203" s="109" t="s">
        <v>299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2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B205" s="106" t="s">
        <v>307</v>
      </c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2"/>
      <c r="B206" s="106" t="s">
        <v>308</v>
      </c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2"/>
      <c r="B207" s="106" t="s">
        <v>309</v>
      </c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2"/>
      <c r="B208" s="109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7" t="s">
        <v>62</v>
      </c>
      <c r="B209" s="7" t="s">
        <v>63</v>
      </c>
      <c r="C209" s="4"/>
      <c r="D209" s="4"/>
      <c r="E209" s="146" t="s">
        <v>220</v>
      </c>
      <c r="F209" s="146"/>
      <c r="G209" s="48"/>
      <c r="H209" s="146" t="s">
        <v>221</v>
      </c>
      <c r="I209" s="146"/>
      <c r="J209" s="4"/>
      <c r="K209" s="4"/>
    </row>
    <row r="210" spans="1:11" ht="51">
      <c r="A210" s="7"/>
      <c r="B210" s="7"/>
      <c r="C210" s="4"/>
      <c r="D210" s="4"/>
      <c r="E210" s="137" t="s">
        <v>275</v>
      </c>
      <c r="F210" s="137" t="s">
        <v>276</v>
      </c>
      <c r="G210" s="48"/>
      <c r="H210" s="137" t="s">
        <v>274</v>
      </c>
      <c r="I210" s="86" t="s">
        <v>226</v>
      </c>
      <c r="J210" s="4"/>
      <c r="K210" s="4"/>
    </row>
    <row r="211" spans="1:11" ht="12.75">
      <c r="A211" s="7"/>
      <c r="B211" s="7"/>
      <c r="C211" s="4"/>
      <c r="D211" s="4"/>
      <c r="E211" s="119" t="s">
        <v>288</v>
      </c>
      <c r="F211" s="119" t="s">
        <v>254</v>
      </c>
      <c r="G211" s="37"/>
      <c r="H211" s="119" t="s">
        <v>288</v>
      </c>
      <c r="I211" s="119" t="s">
        <v>254</v>
      </c>
      <c r="J211" s="4"/>
      <c r="K211" s="4"/>
    </row>
    <row r="212" spans="1:11" ht="12.75">
      <c r="A212" s="2"/>
      <c r="B212" s="2"/>
      <c r="C212" s="4"/>
      <c r="D212" s="4"/>
      <c r="E212" s="36" t="s">
        <v>0</v>
      </c>
      <c r="F212" s="36" t="s">
        <v>0</v>
      </c>
      <c r="G212" s="36"/>
      <c r="H212" s="36" t="s">
        <v>0</v>
      </c>
      <c r="I212" s="36" t="s">
        <v>0</v>
      </c>
      <c r="J212" s="4"/>
      <c r="K212" s="4"/>
    </row>
    <row r="213" spans="1:11" ht="12.75">
      <c r="A213" s="2"/>
      <c r="B213" s="2"/>
      <c r="C213" s="4"/>
      <c r="D213" s="4"/>
      <c r="E213" s="3"/>
      <c r="F213" s="3"/>
      <c r="G213" s="4"/>
      <c r="H213" s="4"/>
      <c r="I213" s="4"/>
      <c r="J213" s="4"/>
      <c r="K213" s="4"/>
    </row>
    <row r="214" spans="1:11" ht="12.75">
      <c r="A214" s="2"/>
      <c r="B214" s="2" t="s">
        <v>224</v>
      </c>
      <c r="C214" s="4"/>
      <c r="D214" s="4"/>
      <c r="E214" s="22">
        <v>9835</v>
      </c>
      <c r="F214" s="22">
        <v>8031</v>
      </c>
      <c r="G214" s="4"/>
      <c r="H214" s="22">
        <v>9835</v>
      </c>
      <c r="I214" s="22">
        <v>8031</v>
      </c>
      <c r="J214" s="4"/>
      <c r="K214" s="4"/>
    </row>
    <row r="215" spans="1:11" ht="12.75">
      <c r="A215" s="2"/>
      <c r="B215" s="106" t="s">
        <v>271</v>
      </c>
      <c r="C215" s="4"/>
      <c r="D215" s="4"/>
      <c r="E215" s="22">
        <v>-30</v>
      </c>
      <c r="F215" s="22">
        <v>-32</v>
      </c>
      <c r="G215" s="4"/>
      <c r="H215" s="22">
        <v>-30</v>
      </c>
      <c r="I215" s="134">
        <v>-32</v>
      </c>
      <c r="J215" s="4"/>
      <c r="K215" s="4"/>
    </row>
    <row r="216" spans="1:11" ht="6.75" customHeight="1">
      <c r="A216" s="2"/>
      <c r="B216" s="2"/>
      <c r="C216" s="4"/>
      <c r="D216" s="4"/>
      <c r="E216" s="103"/>
      <c r="F216" s="103"/>
      <c r="G216" s="4"/>
      <c r="H216" s="103"/>
      <c r="I216" s="103"/>
      <c r="J216" s="4"/>
      <c r="K216" s="4"/>
    </row>
    <row r="217" spans="1:11" ht="13.5" thickBot="1">
      <c r="A217" s="2"/>
      <c r="B217" s="2" t="s">
        <v>225</v>
      </c>
      <c r="E217" s="104">
        <v>9805</v>
      </c>
      <c r="F217" s="105">
        <f>SUM(F214:F215)</f>
        <v>7999</v>
      </c>
      <c r="G217" s="12"/>
      <c r="H217" s="104">
        <v>9805</v>
      </c>
      <c r="I217" s="105">
        <f>SUM(I214:I215)</f>
        <v>7999</v>
      </c>
      <c r="J217" s="4"/>
      <c r="K217" s="4"/>
    </row>
    <row r="218" spans="1:9" ht="12" customHeight="1" thickTop="1">
      <c r="A218" s="2"/>
      <c r="B218" s="2"/>
      <c r="E218" s="12"/>
      <c r="F218" s="12"/>
      <c r="G218" s="12"/>
      <c r="H218" s="12"/>
      <c r="I218" s="26"/>
    </row>
    <row r="219" spans="1:9" ht="12" customHeight="1">
      <c r="A219" s="2"/>
      <c r="B219" s="2"/>
      <c r="E219" s="12"/>
      <c r="F219" s="12"/>
      <c r="G219" s="12"/>
      <c r="H219" s="12"/>
      <c r="I219" s="26"/>
    </row>
    <row r="220" spans="1:9" ht="12" customHeight="1">
      <c r="A220" s="19"/>
      <c r="B220" s="1" t="s">
        <v>68</v>
      </c>
      <c r="E220" s="12">
        <v>310673</v>
      </c>
      <c r="F220" s="12">
        <v>311021</v>
      </c>
      <c r="G220" s="12"/>
      <c r="H220" s="12">
        <v>310673</v>
      </c>
      <c r="I220" s="12">
        <v>311021</v>
      </c>
    </row>
    <row r="221" spans="1:9" ht="12" customHeight="1">
      <c r="A221" s="19"/>
      <c r="B221" s="1" t="s">
        <v>230</v>
      </c>
      <c r="E221" s="136">
        <v>0</v>
      </c>
      <c r="F221" s="140">
        <v>0</v>
      </c>
      <c r="G221" s="12"/>
      <c r="H221" s="136">
        <v>0</v>
      </c>
      <c r="I221" s="143">
        <v>0</v>
      </c>
    </row>
    <row r="222" spans="1:9" ht="12" customHeight="1">
      <c r="A222" s="19"/>
      <c r="B222" s="1" t="s">
        <v>241</v>
      </c>
      <c r="E222" s="83"/>
      <c r="F222" s="83"/>
      <c r="H222" s="83"/>
      <c r="I222" s="83"/>
    </row>
    <row r="223" spans="1:9" ht="12" customHeight="1" thickBot="1">
      <c r="A223" s="19"/>
      <c r="B223" s="1" t="s">
        <v>243</v>
      </c>
      <c r="E223" s="84">
        <f>+E220+E221</f>
        <v>310673</v>
      </c>
      <c r="F223" s="84">
        <f>+F220+F221</f>
        <v>311021</v>
      </c>
      <c r="G223" s="12"/>
      <c r="H223" s="84">
        <f>+H221+H220</f>
        <v>310673</v>
      </c>
      <c r="I223" s="84">
        <f>+I221+I220</f>
        <v>311021</v>
      </c>
    </row>
    <row r="224" spans="1:9" ht="12" customHeight="1" thickTop="1">
      <c r="A224" s="19"/>
      <c r="I224" s="3"/>
    </row>
    <row r="225" spans="1:9" ht="12" customHeight="1">
      <c r="A225" s="19"/>
      <c r="I225" s="3"/>
    </row>
    <row r="226" spans="1:9" ht="12" customHeight="1">
      <c r="A226" s="19"/>
      <c r="B226" s="39" t="s">
        <v>231</v>
      </c>
      <c r="E226" s="59">
        <v>3.17</v>
      </c>
      <c r="F226" s="59">
        <v>2.5799999999999996</v>
      </c>
      <c r="G226" s="59"/>
      <c r="H226" s="59">
        <v>3.17</v>
      </c>
      <c r="I226" s="59">
        <v>2.5799999999999996</v>
      </c>
    </row>
    <row r="227" spans="1:9" ht="12" customHeight="1">
      <c r="A227" s="19"/>
      <c r="B227" s="115" t="s">
        <v>272</v>
      </c>
      <c r="E227" s="59">
        <v>-0.01</v>
      </c>
      <c r="F227" s="59">
        <v>-0.01</v>
      </c>
      <c r="G227" s="59"/>
      <c r="H227" s="59">
        <v>-0.01</v>
      </c>
      <c r="I227" s="59">
        <v>-0.01</v>
      </c>
    </row>
    <row r="228" spans="1:9" ht="12" customHeight="1">
      <c r="A228" s="19"/>
      <c r="B228" s="1" t="s">
        <v>195</v>
      </c>
      <c r="E228" s="35">
        <v>3.16</v>
      </c>
      <c r="F228" s="35">
        <v>2.57</v>
      </c>
      <c r="G228" s="12"/>
      <c r="H228" s="35">
        <v>3.16</v>
      </c>
      <c r="I228" s="35">
        <v>2.57</v>
      </c>
    </row>
    <row r="229" spans="1:9" ht="12" customHeight="1">
      <c r="A229" s="19"/>
      <c r="E229" s="35"/>
      <c r="F229" s="79"/>
      <c r="G229" s="12"/>
      <c r="H229" s="35"/>
      <c r="I229" s="79"/>
    </row>
    <row r="230" spans="1:9" ht="12" customHeight="1">
      <c r="A230" s="19"/>
      <c r="B230" s="39" t="s">
        <v>232</v>
      </c>
      <c r="E230" s="35">
        <v>3.17</v>
      </c>
      <c r="F230" s="35">
        <v>2.5799999999999996</v>
      </c>
      <c r="G230" s="12"/>
      <c r="H230" s="35">
        <v>3.17</v>
      </c>
      <c r="I230" s="35">
        <v>2.5799999999999996</v>
      </c>
    </row>
    <row r="231" spans="1:9" ht="12" customHeight="1">
      <c r="A231" s="19"/>
      <c r="B231" s="115" t="s">
        <v>273</v>
      </c>
      <c r="E231" s="35">
        <v>-0.01</v>
      </c>
      <c r="F231" s="35">
        <v>-0.01</v>
      </c>
      <c r="G231" s="12"/>
      <c r="H231" s="35">
        <v>-0.01</v>
      </c>
      <c r="I231" s="35">
        <v>-0.01</v>
      </c>
    </row>
    <row r="232" spans="1:9" ht="12" customHeight="1" thickBot="1">
      <c r="A232" s="19"/>
      <c r="B232" s="1" t="s">
        <v>196</v>
      </c>
      <c r="E232" s="51">
        <v>3.16</v>
      </c>
      <c r="F232" s="51">
        <v>2.57</v>
      </c>
      <c r="G232" s="12"/>
      <c r="H232" s="51">
        <v>3.16</v>
      </c>
      <c r="I232" s="51">
        <v>2.57</v>
      </c>
    </row>
    <row r="233" spans="1:9" ht="12" customHeight="1" thickTop="1">
      <c r="A233" s="19"/>
      <c r="E233" s="12"/>
      <c r="F233" s="12"/>
      <c r="G233" s="12"/>
      <c r="H233" s="12"/>
      <c r="I233" s="12"/>
    </row>
    <row r="234" spans="1:9" ht="12" customHeight="1">
      <c r="A234" s="19"/>
      <c r="E234" s="12"/>
      <c r="F234" s="12"/>
      <c r="G234" s="12"/>
      <c r="H234" s="12"/>
      <c r="I234" s="12"/>
    </row>
    <row r="235" ht="12" customHeight="1">
      <c r="A235" s="7" t="s">
        <v>9</v>
      </c>
    </row>
    <row r="236" ht="12" customHeight="1">
      <c r="A236" s="19"/>
    </row>
    <row r="237" ht="12" customHeight="1">
      <c r="A237" s="19"/>
    </row>
    <row r="238" ht="12" customHeight="1">
      <c r="A238" s="19" t="s">
        <v>13</v>
      </c>
    </row>
    <row r="239" ht="12" customHeight="1">
      <c r="A239" s="7" t="s">
        <v>14</v>
      </c>
    </row>
    <row r="240" ht="12" customHeight="1">
      <c r="A240" s="7" t="s">
        <v>15</v>
      </c>
    </row>
    <row r="241" ht="12" customHeight="1">
      <c r="A241" s="56" t="s">
        <v>300</v>
      </c>
    </row>
    <row r="242" ht="12" customHeight="1"/>
    <row r="243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512" ht="12" customHeight="1"/>
    <row r="514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</sheetData>
  <sheetProtection/>
  <mergeCells count="6">
    <mergeCell ref="H209:I209"/>
    <mergeCell ref="E209:F209"/>
    <mergeCell ref="A1:I1"/>
    <mergeCell ref="A2:I2"/>
    <mergeCell ref="A3:I3"/>
    <mergeCell ref="C63:I63"/>
  </mergeCells>
  <printOptions/>
  <pageMargins left="0.32" right="0.17" top="0.65" bottom="0.53" header="0.5" footer="0.5"/>
  <pageSetup horizontalDpi="300" verticalDpi="300" orientation="portrait" paperSize="9" scale="89" r:id="rId1"/>
  <rowBreaks count="3" manualBreakCount="3">
    <brk id="57" max="9" man="1"/>
    <brk id="115" max="9" man="1"/>
    <brk id="1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DNP HOLDINGS BERHAD</cp:lastModifiedBy>
  <cp:lastPrinted>2009-11-19T01:22:28Z</cp:lastPrinted>
  <dcterms:created xsi:type="dcterms:W3CDTF">1999-09-14T02:56:27Z</dcterms:created>
  <dcterms:modified xsi:type="dcterms:W3CDTF">2009-11-19T04:03:10Z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